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6" sheetId="1" r:id="rId1"/>
  </sheets>
  <definedNames>
    <definedName name="_xlnm.Print_Area" localSheetId="0">'6'!$A$1:$Y$33</definedName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<sst xmlns="http://schemas.openxmlformats.org/spreadsheetml/2006/main" count="86" uniqueCount="65">
  <si>
    <t>البيان</t>
  </si>
  <si>
    <t>Total</t>
  </si>
  <si>
    <t>الإجمالي</t>
  </si>
  <si>
    <t>المحافظة</t>
  </si>
  <si>
    <t>Governorate</t>
  </si>
  <si>
    <t>إب</t>
  </si>
  <si>
    <t>Ibb</t>
  </si>
  <si>
    <t>Abyan</t>
  </si>
  <si>
    <t>Sana'a City</t>
  </si>
  <si>
    <t>البيضاء</t>
  </si>
  <si>
    <t>Al-Baida</t>
  </si>
  <si>
    <t>Taiz</t>
  </si>
  <si>
    <t>الجوف</t>
  </si>
  <si>
    <t>Al-Jawf</t>
  </si>
  <si>
    <t>Hajjah</t>
  </si>
  <si>
    <t>Al-Hodeidah</t>
  </si>
  <si>
    <t>حضرموت</t>
  </si>
  <si>
    <t>Hadramout</t>
  </si>
  <si>
    <t xml:space="preserve">Dhamar </t>
  </si>
  <si>
    <t>Shabwah</t>
  </si>
  <si>
    <t>Sana'a</t>
  </si>
  <si>
    <t>Aden</t>
  </si>
  <si>
    <t>Laheg</t>
  </si>
  <si>
    <t>مارب</t>
  </si>
  <si>
    <t>Mareb</t>
  </si>
  <si>
    <t xml:space="preserve">المحويت </t>
  </si>
  <si>
    <t>Al-Mahweet</t>
  </si>
  <si>
    <t>المهرة</t>
  </si>
  <si>
    <t>Al-Maharah</t>
  </si>
  <si>
    <t>عمران</t>
  </si>
  <si>
    <t>Amran</t>
  </si>
  <si>
    <t>Al-Daleh</t>
  </si>
  <si>
    <t>Reymah</t>
  </si>
  <si>
    <t>sokatra</t>
  </si>
  <si>
    <t>سقطرى</t>
  </si>
  <si>
    <t xml:space="preserve">ريمة </t>
  </si>
  <si>
    <t xml:space="preserve">الضالع </t>
  </si>
  <si>
    <t xml:space="preserve">لحــــج </t>
  </si>
  <si>
    <t>عـــــدن</t>
  </si>
  <si>
    <t xml:space="preserve">صنعاء </t>
  </si>
  <si>
    <t>Sa'adah</t>
  </si>
  <si>
    <t xml:space="preserve">ذمار </t>
  </si>
  <si>
    <t xml:space="preserve">تعــــز </t>
  </si>
  <si>
    <t>ابيـــن</t>
  </si>
  <si>
    <t xml:space="preserve">إجمالي
'Total </t>
  </si>
  <si>
    <t>إناث
Females</t>
  </si>
  <si>
    <t>ذكور
Males</t>
  </si>
  <si>
    <t xml:space="preserve"> Item</t>
  </si>
  <si>
    <r>
      <t xml:space="preserve">الإجمالي </t>
    </r>
    <r>
      <rPr>
        <b/>
        <sz val="10"/>
        <color indexed="8"/>
        <rFont val="Arial"/>
        <family val="2"/>
      </rPr>
      <t xml:space="preserve">         Total</t>
    </r>
  </si>
  <si>
    <r>
      <t xml:space="preserve">ثانوي  </t>
    </r>
    <r>
      <rPr>
        <b/>
        <sz val="10"/>
        <color indexed="8"/>
        <rFont val="Arial"/>
        <family val="2"/>
      </rPr>
      <t xml:space="preserve">     Secondary</t>
    </r>
  </si>
  <si>
    <t xml:space="preserve">عددالمدرسين                                                                        No. of teachers             </t>
  </si>
  <si>
    <t xml:space="preserve">عدد الطلاب الملتحقون                                             No. of enrolled students  </t>
  </si>
  <si>
    <t xml:space="preserve">صعـــدة </t>
  </si>
  <si>
    <t>الحديدة</t>
  </si>
  <si>
    <t xml:space="preserve">شبوة </t>
  </si>
  <si>
    <t>امانة العاصمة</t>
  </si>
  <si>
    <t>جدول رقم  (6) عدد الطلاب و المدرسين في التعليم العام أساسي و ثانوي ( حكومي - خاص )  حسب النوع والمحافظة للعام الدراسي 2017/2016م</t>
  </si>
  <si>
    <t xml:space="preserve"> Table No. (6) Number of Students and Teachers in General Basic and Secondary Schooling (Public and Private) by Sex and Governorate for Schooling Year  2017/2016م</t>
  </si>
  <si>
    <r>
      <t>أساسي</t>
    </r>
    <r>
      <rPr>
        <b/>
        <sz val="10"/>
        <color indexed="8"/>
        <rFont val="Arial"/>
        <family val="2"/>
      </rPr>
      <t xml:space="preserve">     Basic </t>
    </r>
  </si>
  <si>
    <r>
      <t xml:space="preserve">أساسي / ثانوي
</t>
    </r>
    <r>
      <rPr>
        <b/>
        <sz val="10"/>
        <color indexed="8"/>
        <rFont val="Arial"/>
        <family val="2"/>
      </rPr>
      <t xml:space="preserve"> Basic/ Secondary</t>
    </r>
  </si>
  <si>
    <t>حجــــة</t>
  </si>
  <si>
    <t>ملاحظة : بيانات الطلاب تقديرية</t>
  </si>
  <si>
    <t xml:space="preserve">Notice; Data of Studen is Estimated </t>
  </si>
  <si>
    <t>بيانات المعلمين نفس بيانات العام الماضي</t>
  </si>
  <si>
    <t xml:space="preserve">Data of Teacher is the same of last Year 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</si>
</sst>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[$-1010409]General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rgb="FFFF000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2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7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3" fontId="7" fillId="0" borderId="0">
      <alignment/>
      <protection/>
    </xf>
    <xf numFmtId="166" fontId="8" fillId="0" borderId="1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38" fontId="13" fillId="3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10" fontId="13" fillId="40" borderId="7" applyNumberFormat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>
      <alignment horizontal="right"/>
      <protection/>
    </xf>
    <xf numFmtId="0" fontId="21" fillId="41" borderId="0" applyNumberFormat="0" applyBorder="0" applyAlignment="0" applyProtection="0"/>
    <xf numFmtId="0" fontId="22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0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4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8" fillId="42" borderId="12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39" fillId="43" borderId="1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40" fillId="0" borderId="14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7" fillId="4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7" fillId="4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7" fillId="4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7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4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4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1" fillId="5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2" borderId="13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43" fillId="51" borderId="15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44" fillId="0" borderId="1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5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8" fillId="0" borderId="18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9" fillId="0" borderId="19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 applyFont="1" applyAlignment="1">
      <alignment/>
    </xf>
    <xf numFmtId="0" fontId="53" fillId="55" borderId="21" xfId="525" applyFont="1" applyFill="1" applyBorder="1" applyAlignment="1" applyProtection="1">
      <alignment horizontal="left" vertical="center" indent="1"/>
      <protection/>
    </xf>
    <xf numFmtId="0" fontId="53" fillId="55" borderId="22" xfId="525" applyFont="1" applyFill="1" applyBorder="1" applyAlignment="1" applyProtection="1">
      <alignment horizontal="left" vertical="center" indent="1"/>
      <protection/>
    </xf>
    <xf numFmtId="0" fontId="53" fillId="55" borderId="22" xfId="525" applyFont="1" applyFill="1" applyBorder="1" applyAlignment="1" applyProtection="1" quotePrefix="1">
      <alignment horizontal="left" vertical="center" indent="1"/>
      <protection/>
    </xf>
    <xf numFmtId="0" fontId="53" fillId="55" borderId="23" xfId="525" applyFont="1" applyFill="1" applyBorder="1" applyAlignment="1" applyProtection="1">
      <alignment horizontal="left" vertical="center" indent="1"/>
      <protection/>
    </xf>
    <xf numFmtId="0" fontId="54" fillId="55" borderId="0" xfId="524" applyFont="1" applyFill="1" applyAlignment="1">
      <alignment horizontal="center"/>
      <protection/>
    </xf>
    <xf numFmtId="0" fontId="55" fillId="55" borderId="0" xfId="524" applyFont="1" applyFill="1" applyAlignment="1">
      <alignment horizontal="center"/>
      <protection/>
    </xf>
    <xf numFmtId="0" fontId="56" fillId="55" borderId="0" xfId="524" applyFont="1" applyFill="1" applyAlignment="1">
      <alignment horizontal="center"/>
      <protection/>
    </xf>
    <xf numFmtId="0" fontId="56" fillId="55" borderId="0" xfId="145" applyFont="1" applyFill="1" applyBorder="1" applyAlignment="1">
      <alignment horizontal="center"/>
      <protection/>
    </xf>
    <xf numFmtId="0" fontId="56" fillId="55" borderId="0" xfId="145" applyFont="1" applyFill="1" applyBorder="1" applyAlignment="1" applyProtection="1">
      <alignment horizontal="center"/>
      <protection/>
    </xf>
    <xf numFmtId="0" fontId="57" fillId="55" borderId="0" xfId="524" applyFont="1" applyFill="1" applyAlignment="1">
      <alignment horizontal="center"/>
      <protection/>
    </xf>
    <xf numFmtId="0" fontId="56" fillId="55" borderId="7" xfId="524" applyFont="1" applyFill="1" applyBorder="1" applyAlignment="1" applyProtection="1">
      <alignment horizontal="center" vertical="center" textRotation="90" wrapText="1"/>
      <protection/>
    </xf>
    <xf numFmtId="0" fontId="53" fillId="55" borderId="24" xfId="524" applyFont="1" applyFill="1" applyBorder="1" applyAlignment="1" applyProtection="1">
      <alignment horizontal="center" vertical="center" wrapText="1"/>
      <protection/>
    </xf>
    <xf numFmtId="0" fontId="56" fillId="55" borderId="23" xfId="525" applyFont="1" applyFill="1" applyBorder="1" applyAlignment="1">
      <alignment horizontal="right" vertical="center" indent="1"/>
      <protection/>
    </xf>
    <xf numFmtId="3" fontId="57" fillId="55" borderId="23" xfId="145" applyNumberFormat="1" applyFont="1" applyFill="1" applyBorder="1" applyAlignment="1">
      <alignment horizontal="center" vertical="center"/>
      <protection/>
    </xf>
    <xf numFmtId="0" fontId="56" fillId="55" borderId="22" xfId="525" applyFont="1" applyFill="1" applyBorder="1" applyAlignment="1">
      <alignment horizontal="right" vertical="center" indent="1"/>
      <protection/>
    </xf>
    <xf numFmtId="3" fontId="57" fillId="55" borderId="22" xfId="145" applyNumberFormat="1" applyFont="1" applyFill="1" applyBorder="1" applyAlignment="1">
      <alignment horizontal="center" vertical="center"/>
      <protection/>
    </xf>
    <xf numFmtId="0" fontId="56" fillId="55" borderId="22" xfId="525" applyFont="1" applyFill="1" applyBorder="1" applyAlignment="1" applyProtection="1">
      <alignment horizontal="right" vertical="center" indent="1"/>
      <protection/>
    </xf>
    <xf numFmtId="0" fontId="56" fillId="55" borderId="22" xfId="525" applyFont="1" applyFill="1" applyBorder="1" applyAlignment="1" applyProtection="1">
      <alignment horizontal="right" vertical="center" indent="1"/>
      <protection locked="0"/>
    </xf>
    <xf numFmtId="0" fontId="56" fillId="55" borderId="22" xfId="525" applyFont="1" applyFill="1" applyBorder="1" applyAlignment="1" quotePrefix="1">
      <alignment horizontal="right" vertical="center" indent="1"/>
      <protection/>
    </xf>
    <xf numFmtId="0" fontId="56" fillId="55" borderId="21" xfId="525" applyFont="1" applyFill="1" applyBorder="1" applyAlignment="1">
      <alignment horizontal="right" vertical="center" indent="1"/>
      <protection/>
    </xf>
    <xf numFmtId="3" fontId="57" fillId="55" borderId="21" xfId="145" applyNumberFormat="1" applyFont="1" applyFill="1" applyBorder="1" applyAlignment="1">
      <alignment horizontal="center" vertical="center"/>
      <protection/>
    </xf>
    <xf numFmtId="0" fontId="53" fillId="55" borderId="24" xfId="525" applyFont="1" applyFill="1" applyBorder="1" applyAlignment="1" applyProtection="1">
      <alignment horizontal="left" vertical="center" indent="1"/>
      <protection/>
    </xf>
    <xf numFmtId="0" fontId="54" fillId="55" borderId="0" xfId="524" applyFont="1" applyFill="1" applyAlignment="1">
      <alignment horizontal="center" vertical="top" wrapText="1"/>
      <protection/>
    </xf>
    <xf numFmtId="0" fontId="58" fillId="55" borderId="0" xfId="524" applyFont="1" applyFill="1" applyBorder="1" applyAlignment="1">
      <alignment horizontal="center" vertical="top" wrapText="1"/>
      <protection/>
    </xf>
    <xf numFmtId="0" fontId="55" fillId="55" borderId="0" xfId="524" applyFont="1" applyFill="1" applyAlignment="1">
      <alignment horizontal="center" vertical="top" wrapText="1"/>
      <protection/>
    </xf>
    <xf numFmtId="10" fontId="57" fillId="55" borderId="0" xfId="534" applyNumberFormat="1" applyFont="1" applyFill="1" applyAlignment="1">
      <alignment horizontal="center"/>
    </xf>
    <xf numFmtId="0" fontId="59" fillId="55" borderId="0" xfId="145" applyFont="1" applyFill="1" applyBorder="1" applyAlignment="1">
      <alignment horizontal="center" vertical="top" wrapText="1"/>
      <protection/>
    </xf>
    <xf numFmtId="173" fontId="59" fillId="55" borderId="0" xfId="145" applyNumberFormat="1" applyFont="1" applyFill="1" applyBorder="1" applyAlignment="1">
      <alignment horizontal="center" vertical="top" wrapText="1"/>
      <protection/>
    </xf>
    <xf numFmtId="10" fontId="60" fillId="55" borderId="0" xfId="534" applyNumberFormat="1" applyFont="1" applyFill="1" applyBorder="1" applyAlignment="1">
      <alignment horizontal="center"/>
    </xf>
    <xf numFmtId="0" fontId="55" fillId="55" borderId="0" xfId="524" applyFont="1" applyFill="1" applyBorder="1" applyAlignment="1">
      <alignment horizontal="center"/>
      <protection/>
    </xf>
    <xf numFmtId="0" fontId="60" fillId="55" borderId="0" xfId="524" applyFont="1" applyFill="1" applyBorder="1" applyAlignment="1">
      <alignment horizontal="center"/>
      <protection/>
    </xf>
    <xf numFmtId="173" fontId="61" fillId="55" borderId="0" xfId="524" applyNumberFormat="1" applyFont="1" applyFill="1" applyBorder="1" applyAlignment="1">
      <alignment horizontal="center"/>
      <protection/>
    </xf>
    <xf numFmtId="173" fontId="55" fillId="55" borderId="0" xfId="524" applyNumberFormat="1" applyFont="1" applyFill="1" applyBorder="1" applyAlignment="1">
      <alignment horizontal="center"/>
      <protection/>
    </xf>
    <xf numFmtId="0" fontId="56" fillId="55" borderId="7" xfId="525" applyFont="1" applyFill="1" applyBorder="1" applyAlignment="1">
      <alignment horizontal="right" vertical="center" indent="1"/>
      <protection/>
    </xf>
    <xf numFmtId="3" fontId="57" fillId="55" borderId="7" xfId="145" applyNumberFormat="1" applyFont="1" applyFill="1" applyBorder="1" applyAlignment="1">
      <alignment horizontal="center" vertical="center"/>
      <protection/>
    </xf>
    <xf numFmtId="0" fontId="56" fillId="55" borderId="7" xfId="524" applyFont="1" applyFill="1" applyBorder="1" applyAlignment="1">
      <alignment horizontal="center" vertical="center"/>
      <protection/>
    </xf>
    <xf numFmtId="0" fontId="53" fillId="55" borderId="0" xfId="524" applyFont="1" applyFill="1" applyBorder="1" applyAlignment="1">
      <alignment horizontal="right" vertical="top" wrapText="1"/>
      <protection/>
    </xf>
    <xf numFmtId="0" fontId="54" fillId="55" borderId="1" xfId="524" applyFont="1" applyFill="1" applyBorder="1" applyAlignment="1">
      <alignment horizontal="left" vertical="top" wrapText="1"/>
      <protection/>
    </xf>
    <xf numFmtId="0" fontId="62" fillId="55" borderId="0" xfId="524" applyFont="1" applyFill="1" applyBorder="1" applyAlignment="1">
      <alignment horizontal="right" vertical="top" wrapText="1" readingOrder="2"/>
      <protection/>
    </xf>
    <xf numFmtId="0" fontId="55" fillId="55" borderId="0" xfId="524" applyFont="1" applyFill="1" applyAlignment="1">
      <alignment horizontal="left" vertical="top" wrapText="1"/>
      <protection/>
    </xf>
    <xf numFmtId="0" fontId="63" fillId="55" borderId="0" xfId="524" applyFont="1" applyFill="1" applyAlignment="1">
      <alignment horizontal="center"/>
      <protection/>
    </xf>
    <xf numFmtId="0" fontId="61" fillId="55" borderId="0" xfId="524" applyFont="1" applyFill="1" applyAlignment="1">
      <alignment horizontal="center" vertical="center" wrapText="1"/>
      <protection/>
    </xf>
    <xf numFmtId="0" fontId="56" fillId="55" borderId="7" xfId="524" applyFont="1" applyFill="1" applyBorder="1" applyAlignment="1">
      <alignment horizontal="center" vertical="center"/>
      <protection/>
    </xf>
    <xf numFmtId="0" fontId="56" fillId="55" borderId="7" xfId="524" applyFont="1" applyFill="1" applyBorder="1" applyAlignment="1">
      <alignment horizontal="center" vertical="center" wrapText="1"/>
      <protection/>
    </xf>
    <xf numFmtId="0" fontId="53" fillId="55" borderId="25" xfId="524" applyFont="1" applyFill="1" applyBorder="1" applyAlignment="1">
      <alignment horizontal="center" vertical="center" wrapText="1"/>
      <protection/>
    </xf>
    <xf numFmtId="0" fontId="53" fillId="55" borderId="26" xfId="524" applyFont="1" applyFill="1" applyBorder="1" applyAlignment="1">
      <alignment horizontal="center" vertical="center" wrapText="1"/>
      <protection/>
    </xf>
  </cellXfs>
  <cellStyles count="6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الجديد 2" xfId="524"/>
    <cellStyle name="Normal_فصل التعليم الجديد_Book1 2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ملة [0]_Book2" xfId="587"/>
    <cellStyle name="عملة_Book2" xfId="588"/>
    <cellStyle name="عنوان" xfId="589"/>
    <cellStyle name="عنوان 1" xfId="590"/>
    <cellStyle name="عنوان 1 2" xfId="591"/>
    <cellStyle name="عنوان 1 3" xfId="592"/>
    <cellStyle name="عنوان 2" xfId="593"/>
    <cellStyle name="عنوان 2 2" xfId="594"/>
    <cellStyle name="عنوان 2 3" xfId="595"/>
    <cellStyle name="عنوان 3" xfId="596"/>
    <cellStyle name="عنوان 3 2" xfId="597"/>
    <cellStyle name="عنوان 3 3" xfId="598"/>
    <cellStyle name="عنوان 4" xfId="599"/>
    <cellStyle name="عنوان 4 2" xfId="600"/>
    <cellStyle name="عنوان 4 3" xfId="601"/>
    <cellStyle name="عنوان 5" xfId="602"/>
    <cellStyle name="عنوان 6" xfId="603"/>
    <cellStyle name="فاصلة [0]_Book2" xfId="604"/>
    <cellStyle name="فاصلة_Book2" xfId="605"/>
    <cellStyle name="محايد" xfId="606"/>
    <cellStyle name="محايد 2" xfId="607"/>
    <cellStyle name="محايد 3" xfId="608"/>
    <cellStyle name="ملاحظة" xfId="609"/>
    <cellStyle name="ملاحظة 2" xfId="610"/>
    <cellStyle name="ملاحظة 3" xfId="611"/>
    <cellStyle name="نص تحذير" xfId="612"/>
    <cellStyle name="نص تحذير 2" xfId="613"/>
    <cellStyle name="نص تحذير 3" xfId="614"/>
    <cellStyle name="نص توضيحي" xfId="615"/>
    <cellStyle name="نص توضيحي 2" xfId="616"/>
    <cellStyle name="نص توضيحي 3" xfId="617"/>
    <cellStyle name="نمط 1" xfId="618"/>
    <cellStyle name="標準_Sheet1" xfId="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23875" y="1695450"/>
          <a:ext cx="8477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4392275" y="1695450"/>
          <a:ext cx="9715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rightToLeft="1" tabSelected="1" zoomScale="60" zoomScaleNormal="60" zoomScalePageLayoutView="0" workbookViewId="0" topLeftCell="A2">
      <selection activeCell="B2" sqref="B2:X2"/>
    </sheetView>
  </sheetViews>
  <sheetFormatPr defaultColWidth="8.140625" defaultRowHeight="15"/>
  <cols>
    <col min="1" max="1" width="7.421875" style="6" customWidth="1"/>
    <col min="2" max="2" width="13.00390625" style="6" customWidth="1"/>
    <col min="3" max="3" width="11.140625" style="6" customWidth="1"/>
    <col min="4" max="4" width="10.421875" style="6" customWidth="1"/>
    <col min="5" max="5" width="11.57421875" style="6" customWidth="1"/>
    <col min="6" max="6" width="9.8515625" style="6" customWidth="1"/>
    <col min="7" max="7" width="9.28125" style="6" customWidth="1"/>
    <col min="8" max="8" width="9.140625" style="6" customWidth="1"/>
    <col min="9" max="9" width="11.28125" style="6" customWidth="1"/>
    <col min="10" max="10" width="10.421875" style="6" customWidth="1"/>
    <col min="11" max="11" width="11.8515625" style="6" customWidth="1"/>
    <col min="12" max="12" width="9.140625" style="6" customWidth="1"/>
    <col min="13" max="13" width="8.8515625" style="6" customWidth="1"/>
    <col min="14" max="14" width="9.28125" style="6" customWidth="1"/>
    <col min="15" max="16" width="7.28125" style="6" customWidth="1"/>
    <col min="17" max="17" width="7.57421875" style="6" customWidth="1"/>
    <col min="18" max="19" width="8.421875" style="6" customWidth="1"/>
    <col min="20" max="20" width="7.57421875" style="6" customWidth="1"/>
    <col min="21" max="21" width="9.140625" style="6" customWidth="1"/>
    <col min="22" max="22" width="7.8515625" style="6" customWidth="1"/>
    <col min="23" max="23" width="9.421875" style="6" customWidth="1"/>
    <col min="24" max="24" width="14.7109375" style="6" customWidth="1"/>
    <col min="25" max="25" width="6.00390625" style="6" customWidth="1"/>
    <col min="26" max="16384" width="8.140625" style="6" customWidth="1"/>
  </cols>
  <sheetData>
    <row r="1" spans="1:24" ht="4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3.25">
      <c r="A2" s="5"/>
      <c r="B2" s="41" t="s">
        <v>56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48.75" customHeight="1">
      <c r="A3" s="5"/>
      <c r="B3" s="42" t="s">
        <v>57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10" customFormat="1" ht="15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31.5" customHeight="1">
      <c r="A5" s="5"/>
      <c r="B5" s="43" t="s">
        <v>0</v>
      </c>
      <c r="C5" s="44" t="s">
        <v>51</v>
      </c>
      <c r="D5" s="44"/>
      <c r="E5" s="44"/>
      <c r="F5" s="44"/>
      <c r="G5" s="44"/>
      <c r="H5" s="44"/>
      <c r="I5" s="44"/>
      <c r="J5" s="44"/>
      <c r="K5" s="44"/>
      <c r="L5" s="44" t="s">
        <v>50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 t="s">
        <v>47</v>
      </c>
    </row>
    <row r="6" spans="1:24" ht="35.25" customHeight="1">
      <c r="A6" s="5"/>
      <c r="B6" s="43"/>
      <c r="C6" s="44" t="s">
        <v>58</v>
      </c>
      <c r="D6" s="44"/>
      <c r="E6" s="44"/>
      <c r="F6" s="44" t="s">
        <v>49</v>
      </c>
      <c r="G6" s="44"/>
      <c r="H6" s="44"/>
      <c r="I6" s="44" t="s">
        <v>48</v>
      </c>
      <c r="J6" s="44"/>
      <c r="K6" s="44"/>
      <c r="L6" s="44" t="s">
        <v>58</v>
      </c>
      <c r="M6" s="44"/>
      <c r="N6" s="44"/>
      <c r="O6" s="44" t="s">
        <v>49</v>
      </c>
      <c r="P6" s="44"/>
      <c r="Q6" s="44"/>
      <c r="R6" s="44" t="s">
        <v>59</v>
      </c>
      <c r="S6" s="44"/>
      <c r="T6" s="44"/>
      <c r="U6" s="44" t="s">
        <v>48</v>
      </c>
      <c r="V6" s="44"/>
      <c r="W6" s="44"/>
      <c r="X6" s="46"/>
    </row>
    <row r="7" spans="1:24" ht="58.5" customHeight="1">
      <c r="A7" s="5"/>
      <c r="B7" s="36" t="s">
        <v>3</v>
      </c>
      <c r="C7" s="11" t="s">
        <v>46</v>
      </c>
      <c r="D7" s="11" t="s">
        <v>45</v>
      </c>
      <c r="E7" s="11" t="s">
        <v>44</v>
      </c>
      <c r="F7" s="11" t="s">
        <v>46</v>
      </c>
      <c r="G7" s="11" t="s">
        <v>45</v>
      </c>
      <c r="H7" s="11" t="s">
        <v>44</v>
      </c>
      <c r="I7" s="11" t="s">
        <v>46</v>
      </c>
      <c r="J7" s="11" t="s">
        <v>45</v>
      </c>
      <c r="K7" s="11" t="s">
        <v>44</v>
      </c>
      <c r="L7" s="11" t="s">
        <v>46</v>
      </c>
      <c r="M7" s="11" t="s">
        <v>45</v>
      </c>
      <c r="N7" s="11" t="s">
        <v>44</v>
      </c>
      <c r="O7" s="11" t="s">
        <v>46</v>
      </c>
      <c r="P7" s="11" t="s">
        <v>45</v>
      </c>
      <c r="Q7" s="11" t="s">
        <v>44</v>
      </c>
      <c r="R7" s="11" t="s">
        <v>46</v>
      </c>
      <c r="S7" s="11" t="s">
        <v>45</v>
      </c>
      <c r="T7" s="11" t="s">
        <v>44</v>
      </c>
      <c r="U7" s="11" t="s">
        <v>46</v>
      </c>
      <c r="V7" s="11" t="s">
        <v>45</v>
      </c>
      <c r="W7" s="11" t="s">
        <v>44</v>
      </c>
      <c r="X7" s="12" t="s">
        <v>4</v>
      </c>
    </row>
    <row r="8" spans="1:24" ht="25.5" customHeight="1">
      <c r="A8" s="5"/>
      <c r="B8" s="13" t="s">
        <v>5</v>
      </c>
      <c r="C8" s="14">
        <v>366612.0833333334</v>
      </c>
      <c r="D8" s="14">
        <v>301452.9166666667</v>
      </c>
      <c r="E8" s="14">
        <v>668065</v>
      </c>
      <c r="F8" s="14">
        <v>53581.66666666667</v>
      </c>
      <c r="G8" s="14">
        <v>34471.04166666667</v>
      </c>
      <c r="H8" s="14">
        <v>88052.70833333334</v>
      </c>
      <c r="I8" s="14">
        <f>C8+F8</f>
        <v>420193.75000000006</v>
      </c>
      <c r="J8" s="14">
        <f>D8+G8</f>
        <v>335923.9583333334</v>
      </c>
      <c r="K8" s="14">
        <f>I8+J8</f>
        <v>756117.7083333335</v>
      </c>
      <c r="L8" s="14">
        <v>8030</v>
      </c>
      <c r="M8" s="14">
        <v>2026</v>
      </c>
      <c r="N8" s="14">
        <f>SUM(L8:M8)</f>
        <v>10056</v>
      </c>
      <c r="O8" s="14">
        <v>199</v>
      </c>
      <c r="P8" s="14">
        <v>96</v>
      </c>
      <c r="Q8" s="14">
        <f>SUM(O8:P8)</f>
        <v>295</v>
      </c>
      <c r="R8" s="14">
        <v>8443</v>
      </c>
      <c r="S8" s="14">
        <v>2538</v>
      </c>
      <c r="T8" s="14">
        <f>SUM(R8:S8)</f>
        <v>10981</v>
      </c>
      <c r="U8" s="14">
        <f>L8+O8+R8</f>
        <v>16672</v>
      </c>
      <c r="V8" s="14">
        <f>M8+P8+S8</f>
        <v>4660</v>
      </c>
      <c r="W8" s="14">
        <f>SUM(U8:V8)</f>
        <v>21332</v>
      </c>
      <c r="X8" s="4" t="s">
        <v>6</v>
      </c>
    </row>
    <row r="9" spans="1:24" ht="25.5" customHeight="1">
      <c r="A9" s="5"/>
      <c r="B9" s="15" t="s">
        <v>43</v>
      </c>
      <c r="C9" s="16">
        <v>56829.583333333336</v>
      </c>
      <c r="D9" s="16">
        <v>40421.458333333336</v>
      </c>
      <c r="E9" s="16">
        <v>97251.04166666667</v>
      </c>
      <c r="F9" s="16">
        <v>9191.041666666668</v>
      </c>
      <c r="G9" s="16">
        <v>4031.041666666667</v>
      </c>
      <c r="H9" s="16">
        <v>13222.083333333336</v>
      </c>
      <c r="I9" s="16">
        <f aca="true" t="shared" si="0" ref="I9:J29">C9+F9</f>
        <v>66020.625</v>
      </c>
      <c r="J9" s="16">
        <f t="shared" si="0"/>
        <v>44452.5</v>
      </c>
      <c r="K9" s="16">
        <f aca="true" t="shared" si="1" ref="K9:K29">I9+J9</f>
        <v>110473.125</v>
      </c>
      <c r="L9" s="16">
        <v>4160</v>
      </c>
      <c r="M9" s="16">
        <v>2163</v>
      </c>
      <c r="N9" s="16">
        <f aca="true" t="shared" si="2" ref="N9:N29">SUM(L9:M9)</f>
        <v>6323</v>
      </c>
      <c r="O9" s="16">
        <v>670</v>
      </c>
      <c r="P9" s="16">
        <v>210</v>
      </c>
      <c r="Q9" s="16">
        <f aca="true" t="shared" si="3" ref="Q9:Q29">SUM(O9:P9)</f>
        <v>880</v>
      </c>
      <c r="R9" s="16">
        <v>624</v>
      </c>
      <c r="S9" s="16">
        <v>689</v>
      </c>
      <c r="T9" s="16">
        <f aca="true" t="shared" si="4" ref="T9:T29">SUM(R9:S9)</f>
        <v>1313</v>
      </c>
      <c r="U9" s="16">
        <f aca="true" t="shared" si="5" ref="U9:V29">L9+O9+R9</f>
        <v>5454</v>
      </c>
      <c r="V9" s="16">
        <f t="shared" si="5"/>
        <v>3062</v>
      </c>
      <c r="W9" s="16">
        <f aca="true" t="shared" si="6" ref="W9:W29">SUM(U9:V9)</f>
        <v>8516</v>
      </c>
      <c r="X9" s="2" t="s">
        <v>7</v>
      </c>
    </row>
    <row r="10" spans="1:24" ht="25.5" customHeight="1">
      <c r="A10" s="5"/>
      <c r="B10" s="17" t="s">
        <v>55</v>
      </c>
      <c r="C10" s="16">
        <v>258872.08333333334</v>
      </c>
      <c r="D10" s="16">
        <v>243016.875</v>
      </c>
      <c r="E10" s="16">
        <v>501888.9583333334</v>
      </c>
      <c r="F10" s="16">
        <v>47265.833333333336</v>
      </c>
      <c r="G10" s="16">
        <v>50039.375</v>
      </c>
      <c r="H10" s="16">
        <v>97305.20833333334</v>
      </c>
      <c r="I10" s="16">
        <f t="shared" si="0"/>
        <v>306137.9166666667</v>
      </c>
      <c r="J10" s="16">
        <f t="shared" si="0"/>
        <v>293056.25</v>
      </c>
      <c r="K10" s="16">
        <f t="shared" si="1"/>
        <v>599194.1666666667</v>
      </c>
      <c r="L10" s="16">
        <v>2694</v>
      </c>
      <c r="M10" s="16">
        <v>7197</v>
      </c>
      <c r="N10" s="16">
        <f t="shared" si="2"/>
        <v>9891</v>
      </c>
      <c r="O10" s="16">
        <v>208</v>
      </c>
      <c r="P10" s="16">
        <v>9</v>
      </c>
      <c r="Q10" s="16">
        <f t="shared" si="3"/>
        <v>217</v>
      </c>
      <c r="R10" s="16">
        <v>3341</v>
      </c>
      <c r="S10" s="16">
        <v>8237</v>
      </c>
      <c r="T10" s="16">
        <f t="shared" si="4"/>
        <v>11578</v>
      </c>
      <c r="U10" s="16">
        <f t="shared" si="5"/>
        <v>6243</v>
      </c>
      <c r="V10" s="16">
        <f t="shared" si="5"/>
        <v>15443</v>
      </c>
      <c r="W10" s="16">
        <f t="shared" si="6"/>
        <v>21686</v>
      </c>
      <c r="X10" s="2" t="s">
        <v>8</v>
      </c>
    </row>
    <row r="11" spans="1:24" ht="25.5" customHeight="1">
      <c r="A11" s="5"/>
      <c r="B11" s="15" t="s">
        <v>9</v>
      </c>
      <c r="C11" s="16">
        <v>79126.66666666667</v>
      </c>
      <c r="D11" s="16">
        <v>59526.66666666667</v>
      </c>
      <c r="E11" s="16">
        <v>138653.33333333334</v>
      </c>
      <c r="F11" s="16">
        <v>8047.916666666667</v>
      </c>
      <c r="G11" s="16">
        <v>3900</v>
      </c>
      <c r="H11" s="16">
        <v>11947.916666666668</v>
      </c>
      <c r="I11" s="16">
        <f t="shared" si="0"/>
        <v>87174.58333333334</v>
      </c>
      <c r="J11" s="16">
        <f t="shared" si="0"/>
        <v>63426.66666666667</v>
      </c>
      <c r="K11" s="16">
        <f t="shared" si="1"/>
        <v>150601.25</v>
      </c>
      <c r="L11" s="16">
        <v>2388</v>
      </c>
      <c r="M11" s="16">
        <v>562</v>
      </c>
      <c r="N11" s="16">
        <f t="shared" si="2"/>
        <v>2950</v>
      </c>
      <c r="O11" s="16">
        <v>107</v>
      </c>
      <c r="P11" s="16">
        <v>0</v>
      </c>
      <c r="Q11" s="16">
        <f t="shared" si="3"/>
        <v>107</v>
      </c>
      <c r="R11" s="16">
        <v>1284</v>
      </c>
      <c r="S11" s="16">
        <v>611</v>
      </c>
      <c r="T11" s="16">
        <f t="shared" si="4"/>
        <v>1895</v>
      </c>
      <c r="U11" s="16">
        <f t="shared" si="5"/>
        <v>3779</v>
      </c>
      <c r="V11" s="16">
        <f t="shared" si="5"/>
        <v>1173</v>
      </c>
      <c r="W11" s="16">
        <f t="shared" si="6"/>
        <v>4952</v>
      </c>
      <c r="X11" s="2" t="s">
        <v>10</v>
      </c>
    </row>
    <row r="12" spans="1:24" ht="25.5" customHeight="1">
      <c r="A12" s="5"/>
      <c r="B12" s="18" t="s">
        <v>42</v>
      </c>
      <c r="C12" s="16">
        <v>372082.9166666667</v>
      </c>
      <c r="D12" s="16">
        <v>318684.5833333334</v>
      </c>
      <c r="E12" s="16">
        <v>690767.5</v>
      </c>
      <c r="F12" s="16">
        <v>70169.375</v>
      </c>
      <c r="G12" s="16">
        <v>57314.583333333336</v>
      </c>
      <c r="H12" s="16">
        <v>127483.95833333334</v>
      </c>
      <c r="I12" s="16">
        <f t="shared" si="0"/>
        <v>442252.2916666667</v>
      </c>
      <c r="J12" s="16">
        <f t="shared" si="0"/>
        <v>375999.1666666667</v>
      </c>
      <c r="K12" s="16">
        <f t="shared" si="1"/>
        <v>818251.4583333334</v>
      </c>
      <c r="L12" s="16">
        <v>6639</v>
      </c>
      <c r="M12" s="16">
        <v>2189</v>
      </c>
      <c r="N12" s="16">
        <f t="shared" si="2"/>
        <v>8828</v>
      </c>
      <c r="O12" s="16">
        <v>192</v>
      </c>
      <c r="P12" s="16">
        <v>18</v>
      </c>
      <c r="Q12" s="16">
        <f t="shared" si="3"/>
        <v>210</v>
      </c>
      <c r="R12" s="16">
        <v>12542</v>
      </c>
      <c r="S12" s="16">
        <v>4676</v>
      </c>
      <c r="T12" s="16">
        <f t="shared" si="4"/>
        <v>17218</v>
      </c>
      <c r="U12" s="16">
        <f t="shared" si="5"/>
        <v>19373</v>
      </c>
      <c r="V12" s="16">
        <f t="shared" si="5"/>
        <v>6883</v>
      </c>
      <c r="W12" s="16">
        <f t="shared" si="6"/>
        <v>26256</v>
      </c>
      <c r="X12" s="2" t="s">
        <v>11</v>
      </c>
    </row>
    <row r="13" spans="1:24" ht="25.5" customHeight="1">
      <c r="A13" s="5"/>
      <c r="B13" s="15" t="s">
        <v>12</v>
      </c>
      <c r="C13" s="16">
        <v>24891.458333333336</v>
      </c>
      <c r="D13" s="16">
        <v>18755.416666666668</v>
      </c>
      <c r="E13" s="16">
        <v>43646.875</v>
      </c>
      <c r="F13" s="16">
        <v>4006.875</v>
      </c>
      <c r="G13" s="16">
        <v>2661.875</v>
      </c>
      <c r="H13" s="16">
        <v>6668.75</v>
      </c>
      <c r="I13" s="16">
        <f t="shared" si="0"/>
        <v>28898.333333333336</v>
      </c>
      <c r="J13" s="16">
        <f t="shared" si="0"/>
        <v>21417.291666666668</v>
      </c>
      <c r="K13" s="16">
        <f t="shared" si="1"/>
        <v>50315.625</v>
      </c>
      <c r="L13" s="16">
        <v>1187</v>
      </c>
      <c r="M13" s="16">
        <v>283</v>
      </c>
      <c r="N13" s="16">
        <f t="shared" si="2"/>
        <v>1470</v>
      </c>
      <c r="O13" s="16">
        <v>0</v>
      </c>
      <c r="P13" s="16">
        <v>0</v>
      </c>
      <c r="Q13" s="16">
        <f t="shared" si="3"/>
        <v>0</v>
      </c>
      <c r="R13" s="16">
        <v>890</v>
      </c>
      <c r="S13" s="16">
        <v>262</v>
      </c>
      <c r="T13" s="16">
        <f t="shared" si="4"/>
        <v>1152</v>
      </c>
      <c r="U13" s="16">
        <f t="shared" si="5"/>
        <v>2077</v>
      </c>
      <c r="V13" s="16">
        <f t="shared" si="5"/>
        <v>545</v>
      </c>
      <c r="W13" s="16">
        <f t="shared" si="6"/>
        <v>2622</v>
      </c>
      <c r="X13" s="2" t="s">
        <v>13</v>
      </c>
    </row>
    <row r="14" spans="1:24" ht="25.5" customHeight="1">
      <c r="A14" s="5"/>
      <c r="B14" s="15" t="s">
        <v>60</v>
      </c>
      <c r="C14" s="16">
        <v>182308.33333333334</v>
      </c>
      <c r="D14" s="16">
        <v>128114.16666666667</v>
      </c>
      <c r="E14" s="16">
        <v>310422.5</v>
      </c>
      <c r="F14" s="16">
        <v>24364.375</v>
      </c>
      <c r="G14" s="16">
        <v>14000.833333333334</v>
      </c>
      <c r="H14" s="16">
        <v>38365.208333333336</v>
      </c>
      <c r="I14" s="16">
        <f t="shared" si="0"/>
        <v>206672.70833333334</v>
      </c>
      <c r="J14" s="16">
        <f t="shared" si="0"/>
        <v>142115</v>
      </c>
      <c r="K14" s="16">
        <f t="shared" si="1"/>
        <v>348787.7083333334</v>
      </c>
      <c r="L14" s="16">
        <v>5632</v>
      </c>
      <c r="M14" s="16">
        <v>1351</v>
      </c>
      <c r="N14" s="16">
        <f t="shared" si="2"/>
        <v>6983</v>
      </c>
      <c r="O14" s="16">
        <v>211</v>
      </c>
      <c r="P14" s="16">
        <v>60</v>
      </c>
      <c r="Q14" s="16">
        <f t="shared" si="3"/>
        <v>271</v>
      </c>
      <c r="R14" s="16">
        <v>3673</v>
      </c>
      <c r="S14" s="16">
        <v>723</v>
      </c>
      <c r="T14" s="16">
        <f t="shared" si="4"/>
        <v>4396</v>
      </c>
      <c r="U14" s="16">
        <f t="shared" si="5"/>
        <v>9516</v>
      </c>
      <c r="V14" s="16">
        <f t="shared" si="5"/>
        <v>2134</v>
      </c>
      <c r="W14" s="16">
        <f t="shared" si="6"/>
        <v>11650</v>
      </c>
      <c r="X14" s="2" t="s">
        <v>14</v>
      </c>
    </row>
    <row r="15" spans="1:24" ht="25.5" customHeight="1">
      <c r="A15" s="5"/>
      <c r="B15" s="15" t="s">
        <v>53</v>
      </c>
      <c r="C15" s="16">
        <v>277891.25</v>
      </c>
      <c r="D15" s="16">
        <v>220045.625</v>
      </c>
      <c r="E15" s="16">
        <v>497936.875</v>
      </c>
      <c r="F15" s="16">
        <v>25581.666666666668</v>
      </c>
      <c r="G15" s="16">
        <v>22757.916666666668</v>
      </c>
      <c r="H15" s="16">
        <v>48339.583333333336</v>
      </c>
      <c r="I15" s="16">
        <f t="shared" si="0"/>
        <v>303472.9166666667</v>
      </c>
      <c r="J15" s="16">
        <f t="shared" si="0"/>
        <v>242803.54166666666</v>
      </c>
      <c r="K15" s="16">
        <f t="shared" si="1"/>
        <v>546276.4583333334</v>
      </c>
      <c r="L15" s="16">
        <v>7741</v>
      </c>
      <c r="M15" s="16">
        <v>4061</v>
      </c>
      <c r="N15" s="16">
        <f t="shared" si="2"/>
        <v>11802</v>
      </c>
      <c r="O15" s="16">
        <v>231</v>
      </c>
      <c r="P15" s="16">
        <v>62</v>
      </c>
      <c r="Q15" s="16">
        <f t="shared" si="3"/>
        <v>293</v>
      </c>
      <c r="R15" s="16">
        <v>4202</v>
      </c>
      <c r="S15" s="16">
        <v>3676</v>
      </c>
      <c r="T15" s="16">
        <f t="shared" si="4"/>
        <v>7878</v>
      </c>
      <c r="U15" s="16">
        <f t="shared" si="5"/>
        <v>12174</v>
      </c>
      <c r="V15" s="16">
        <f t="shared" si="5"/>
        <v>7799</v>
      </c>
      <c r="W15" s="16">
        <f t="shared" si="6"/>
        <v>19973</v>
      </c>
      <c r="X15" s="2" t="s">
        <v>15</v>
      </c>
    </row>
    <row r="16" spans="1:24" ht="25.5" customHeight="1">
      <c r="A16" s="5"/>
      <c r="B16" s="15" t="s">
        <v>16</v>
      </c>
      <c r="C16" s="16">
        <v>151776.45833333334</v>
      </c>
      <c r="D16" s="16">
        <v>122140.20833333334</v>
      </c>
      <c r="E16" s="16">
        <v>273916.6666666667</v>
      </c>
      <c r="F16" s="16">
        <v>24883.125</v>
      </c>
      <c r="G16" s="16">
        <v>14169.375</v>
      </c>
      <c r="H16" s="16">
        <v>39052.5</v>
      </c>
      <c r="I16" s="16">
        <f t="shared" si="0"/>
        <v>176659.58333333334</v>
      </c>
      <c r="J16" s="16">
        <f t="shared" si="0"/>
        <v>136309.58333333334</v>
      </c>
      <c r="K16" s="16">
        <f t="shared" si="1"/>
        <v>312969.1666666667</v>
      </c>
      <c r="L16" s="16">
        <v>7513</v>
      </c>
      <c r="M16" s="16">
        <v>3233</v>
      </c>
      <c r="N16" s="16">
        <f t="shared" si="2"/>
        <v>10746</v>
      </c>
      <c r="O16" s="16">
        <v>1276</v>
      </c>
      <c r="P16" s="16">
        <v>359</v>
      </c>
      <c r="Q16" s="16">
        <f t="shared" si="3"/>
        <v>1635</v>
      </c>
      <c r="R16" s="16">
        <v>633</v>
      </c>
      <c r="S16" s="16">
        <v>537</v>
      </c>
      <c r="T16" s="16">
        <f t="shared" si="4"/>
        <v>1170</v>
      </c>
      <c r="U16" s="16">
        <f t="shared" si="5"/>
        <v>9422</v>
      </c>
      <c r="V16" s="16">
        <f t="shared" si="5"/>
        <v>4129</v>
      </c>
      <c r="W16" s="16">
        <f t="shared" si="6"/>
        <v>13551</v>
      </c>
      <c r="X16" s="2" t="s">
        <v>17</v>
      </c>
    </row>
    <row r="17" spans="1:24" ht="25.5" customHeight="1">
      <c r="A17" s="5"/>
      <c r="B17" s="19" t="s">
        <v>41</v>
      </c>
      <c r="C17" s="16">
        <v>224018.125</v>
      </c>
      <c r="D17" s="16">
        <v>151090.625</v>
      </c>
      <c r="E17" s="16">
        <v>375108.75</v>
      </c>
      <c r="F17" s="16">
        <v>27313.125</v>
      </c>
      <c r="G17" s="16">
        <v>11882.916666666668</v>
      </c>
      <c r="H17" s="16">
        <v>39196.04166666667</v>
      </c>
      <c r="I17" s="16">
        <f t="shared" si="0"/>
        <v>251331.25</v>
      </c>
      <c r="J17" s="16">
        <f t="shared" si="0"/>
        <v>162973.54166666666</v>
      </c>
      <c r="K17" s="16">
        <f t="shared" si="1"/>
        <v>414304.7916666666</v>
      </c>
      <c r="L17" s="16">
        <v>5915</v>
      </c>
      <c r="M17" s="16">
        <v>992</v>
      </c>
      <c r="N17" s="16">
        <f t="shared" si="2"/>
        <v>6907</v>
      </c>
      <c r="O17" s="16">
        <v>98</v>
      </c>
      <c r="P17" s="16">
        <v>2</v>
      </c>
      <c r="Q17" s="16">
        <f t="shared" si="3"/>
        <v>100</v>
      </c>
      <c r="R17" s="16">
        <v>4778</v>
      </c>
      <c r="S17" s="16">
        <v>1268</v>
      </c>
      <c r="T17" s="16">
        <f t="shared" si="4"/>
        <v>6046</v>
      </c>
      <c r="U17" s="16">
        <f t="shared" si="5"/>
        <v>10791</v>
      </c>
      <c r="V17" s="16">
        <f t="shared" si="5"/>
        <v>2262</v>
      </c>
      <c r="W17" s="16">
        <f t="shared" si="6"/>
        <v>13053</v>
      </c>
      <c r="X17" s="3" t="s">
        <v>18</v>
      </c>
    </row>
    <row r="18" spans="1:24" ht="25.5" customHeight="1">
      <c r="A18" s="5"/>
      <c r="B18" s="15" t="s">
        <v>54</v>
      </c>
      <c r="C18" s="16">
        <v>69037.08333333334</v>
      </c>
      <c r="D18" s="16">
        <v>44923.75</v>
      </c>
      <c r="E18" s="16">
        <v>113960.83333333334</v>
      </c>
      <c r="F18" s="16">
        <v>11605.416666666668</v>
      </c>
      <c r="G18" s="16">
        <v>3365.625</v>
      </c>
      <c r="H18" s="16">
        <v>14971.041666666668</v>
      </c>
      <c r="I18" s="16">
        <f t="shared" si="0"/>
        <v>80642.50000000001</v>
      </c>
      <c r="J18" s="16">
        <f t="shared" si="0"/>
        <v>48289.375</v>
      </c>
      <c r="K18" s="16">
        <f t="shared" si="1"/>
        <v>128931.87500000001</v>
      </c>
      <c r="L18" s="16">
        <v>3158</v>
      </c>
      <c r="M18" s="16">
        <v>729</v>
      </c>
      <c r="N18" s="16">
        <f t="shared" si="2"/>
        <v>3887</v>
      </c>
      <c r="O18" s="16">
        <v>351</v>
      </c>
      <c r="P18" s="16">
        <v>10</v>
      </c>
      <c r="Q18" s="16">
        <f t="shared" si="3"/>
        <v>361</v>
      </c>
      <c r="R18" s="16">
        <v>1157</v>
      </c>
      <c r="S18" s="16">
        <v>816</v>
      </c>
      <c r="T18" s="16">
        <f t="shared" si="4"/>
        <v>1973</v>
      </c>
      <c r="U18" s="16">
        <f t="shared" si="5"/>
        <v>4666</v>
      </c>
      <c r="V18" s="16">
        <f t="shared" si="5"/>
        <v>1555</v>
      </c>
      <c r="W18" s="16">
        <f t="shared" si="6"/>
        <v>6221</v>
      </c>
      <c r="X18" s="2" t="s">
        <v>19</v>
      </c>
    </row>
    <row r="19" spans="1:24" ht="25.5" customHeight="1">
      <c r="A19" s="5"/>
      <c r="B19" s="15" t="s">
        <v>52</v>
      </c>
      <c r="C19" s="16">
        <v>91793.95833333334</v>
      </c>
      <c r="D19" s="16">
        <v>57124.375</v>
      </c>
      <c r="E19" s="16">
        <v>148918.33333333334</v>
      </c>
      <c r="F19" s="16">
        <v>8307.083333333334</v>
      </c>
      <c r="G19" s="16">
        <v>3443.75</v>
      </c>
      <c r="H19" s="16">
        <v>11750.833333333334</v>
      </c>
      <c r="I19" s="16">
        <f t="shared" si="0"/>
        <v>100101.04166666667</v>
      </c>
      <c r="J19" s="16">
        <f t="shared" si="0"/>
        <v>60568.125</v>
      </c>
      <c r="K19" s="16">
        <f t="shared" si="1"/>
        <v>160669.1666666667</v>
      </c>
      <c r="L19" s="16">
        <v>2493</v>
      </c>
      <c r="M19" s="16">
        <v>494</v>
      </c>
      <c r="N19" s="16">
        <f t="shared" si="2"/>
        <v>2987</v>
      </c>
      <c r="O19" s="16">
        <v>96</v>
      </c>
      <c r="P19" s="16">
        <v>0</v>
      </c>
      <c r="Q19" s="16">
        <f t="shared" si="3"/>
        <v>96</v>
      </c>
      <c r="R19" s="16">
        <v>1291</v>
      </c>
      <c r="S19" s="16">
        <v>431</v>
      </c>
      <c r="T19" s="16">
        <f t="shared" si="4"/>
        <v>1722</v>
      </c>
      <c r="U19" s="16">
        <f t="shared" si="5"/>
        <v>3880</v>
      </c>
      <c r="V19" s="16">
        <f t="shared" si="5"/>
        <v>925</v>
      </c>
      <c r="W19" s="16">
        <f t="shared" si="6"/>
        <v>4805</v>
      </c>
      <c r="X19" s="2" t="s">
        <v>40</v>
      </c>
    </row>
    <row r="20" spans="1:24" ht="25.5" customHeight="1">
      <c r="A20" s="5"/>
      <c r="B20" s="15" t="s">
        <v>39</v>
      </c>
      <c r="C20" s="16">
        <v>176288.75</v>
      </c>
      <c r="D20" s="16">
        <v>130668.95833333334</v>
      </c>
      <c r="E20" s="16">
        <v>306957.7083333334</v>
      </c>
      <c r="F20" s="16">
        <v>32039.791666666668</v>
      </c>
      <c r="G20" s="16">
        <v>14278.75</v>
      </c>
      <c r="H20" s="16">
        <v>46318.54166666667</v>
      </c>
      <c r="I20" s="16">
        <f t="shared" si="0"/>
        <v>208328.54166666666</v>
      </c>
      <c r="J20" s="16">
        <f t="shared" si="0"/>
        <v>144947.70833333334</v>
      </c>
      <c r="K20" s="16">
        <f t="shared" si="1"/>
        <v>353276.25</v>
      </c>
      <c r="L20" s="16">
        <v>3737</v>
      </c>
      <c r="M20" s="16">
        <v>569</v>
      </c>
      <c r="N20" s="16">
        <f t="shared" si="2"/>
        <v>4306</v>
      </c>
      <c r="O20" s="16">
        <v>24</v>
      </c>
      <c r="P20" s="16">
        <v>0</v>
      </c>
      <c r="Q20" s="16">
        <f t="shared" si="3"/>
        <v>24</v>
      </c>
      <c r="R20" s="16">
        <v>5099</v>
      </c>
      <c r="S20" s="16">
        <v>1399</v>
      </c>
      <c r="T20" s="16">
        <f t="shared" si="4"/>
        <v>6498</v>
      </c>
      <c r="U20" s="16">
        <f t="shared" si="5"/>
        <v>8860</v>
      </c>
      <c r="V20" s="16">
        <f t="shared" si="5"/>
        <v>1968</v>
      </c>
      <c r="W20" s="16">
        <f t="shared" si="6"/>
        <v>10828</v>
      </c>
      <c r="X20" s="2" t="s">
        <v>20</v>
      </c>
    </row>
    <row r="21" spans="1:24" ht="25.5" customHeight="1">
      <c r="A21" s="5"/>
      <c r="B21" s="19" t="s">
        <v>38</v>
      </c>
      <c r="C21" s="16">
        <v>71286.875</v>
      </c>
      <c r="D21" s="16">
        <v>60927.29166666667</v>
      </c>
      <c r="E21" s="16">
        <v>132214.1666666667</v>
      </c>
      <c r="F21" s="16">
        <v>16253.333333333334</v>
      </c>
      <c r="G21" s="16">
        <v>12686.041666666668</v>
      </c>
      <c r="H21" s="16">
        <v>28939.375</v>
      </c>
      <c r="I21" s="16">
        <f t="shared" si="0"/>
        <v>87540.20833333333</v>
      </c>
      <c r="J21" s="16">
        <f t="shared" si="0"/>
        <v>73613.33333333334</v>
      </c>
      <c r="K21" s="16">
        <f t="shared" si="1"/>
        <v>161153.5416666667</v>
      </c>
      <c r="L21" s="16">
        <v>1261</v>
      </c>
      <c r="M21" s="16">
        <v>4365</v>
      </c>
      <c r="N21" s="16">
        <f t="shared" si="2"/>
        <v>5626</v>
      </c>
      <c r="O21" s="16">
        <v>473</v>
      </c>
      <c r="P21" s="16">
        <v>860</v>
      </c>
      <c r="Q21" s="16">
        <f t="shared" si="3"/>
        <v>1333</v>
      </c>
      <c r="R21" s="16">
        <v>313</v>
      </c>
      <c r="S21" s="16">
        <v>1009</v>
      </c>
      <c r="T21" s="16">
        <f t="shared" si="4"/>
        <v>1322</v>
      </c>
      <c r="U21" s="16">
        <f t="shared" si="5"/>
        <v>2047</v>
      </c>
      <c r="V21" s="16">
        <f t="shared" si="5"/>
        <v>6234</v>
      </c>
      <c r="W21" s="16">
        <f t="shared" si="6"/>
        <v>8281</v>
      </c>
      <c r="X21" s="2" t="s">
        <v>21</v>
      </c>
    </row>
    <row r="22" spans="1:24" ht="25.5" customHeight="1">
      <c r="A22" s="5"/>
      <c r="B22" s="15" t="s">
        <v>37</v>
      </c>
      <c r="C22" s="16">
        <v>109180.83333333334</v>
      </c>
      <c r="D22" s="16">
        <v>86831.04166666667</v>
      </c>
      <c r="E22" s="16">
        <v>196011.875</v>
      </c>
      <c r="F22" s="16">
        <v>19595.625</v>
      </c>
      <c r="G22" s="16">
        <v>11665</v>
      </c>
      <c r="H22" s="16">
        <v>31260.625</v>
      </c>
      <c r="I22" s="16">
        <f t="shared" si="0"/>
        <v>128776.45833333334</v>
      </c>
      <c r="J22" s="16">
        <f t="shared" si="0"/>
        <v>98496.04166666667</v>
      </c>
      <c r="K22" s="16">
        <f t="shared" si="1"/>
        <v>227272.5</v>
      </c>
      <c r="L22" s="16">
        <v>4600</v>
      </c>
      <c r="M22" s="16">
        <v>1728</v>
      </c>
      <c r="N22" s="16">
        <f t="shared" si="2"/>
        <v>6328</v>
      </c>
      <c r="O22" s="16">
        <v>493</v>
      </c>
      <c r="P22" s="16">
        <v>137</v>
      </c>
      <c r="Q22" s="16">
        <f t="shared" si="3"/>
        <v>630</v>
      </c>
      <c r="R22" s="16">
        <v>3724</v>
      </c>
      <c r="S22" s="16">
        <v>1518</v>
      </c>
      <c r="T22" s="16">
        <f t="shared" si="4"/>
        <v>5242</v>
      </c>
      <c r="U22" s="16">
        <f t="shared" si="5"/>
        <v>8817</v>
      </c>
      <c r="V22" s="16">
        <f t="shared" si="5"/>
        <v>3383</v>
      </c>
      <c r="W22" s="16">
        <f t="shared" si="6"/>
        <v>12200</v>
      </c>
      <c r="X22" s="2" t="s">
        <v>22</v>
      </c>
    </row>
    <row r="23" spans="1:24" ht="25.5" customHeight="1">
      <c r="A23" s="5"/>
      <c r="B23" s="15" t="s">
        <v>23</v>
      </c>
      <c r="C23" s="16">
        <v>32223.541666666668</v>
      </c>
      <c r="D23" s="16">
        <v>27340.625</v>
      </c>
      <c r="E23" s="16">
        <v>59564.16666666667</v>
      </c>
      <c r="F23" s="16">
        <v>5293.541666666667</v>
      </c>
      <c r="G23" s="16">
        <v>4122.708333333334</v>
      </c>
      <c r="H23" s="16">
        <v>9416.25</v>
      </c>
      <c r="I23" s="16">
        <f t="shared" si="0"/>
        <v>37517.083333333336</v>
      </c>
      <c r="J23" s="16">
        <f t="shared" si="0"/>
        <v>31463.333333333336</v>
      </c>
      <c r="K23" s="16">
        <f t="shared" si="1"/>
        <v>68980.41666666667</v>
      </c>
      <c r="L23" s="16">
        <v>1075</v>
      </c>
      <c r="M23" s="16">
        <v>468</v>
      </c>
      <c r="N23" s="16">
        <f t="shared" si="2"/>
        <v>1543</v>
      </c>
      <c r="O23" s="16">
        <v>1</v>
      </c>
      <c r="P23" s="16">
        <v>14</v>
      </c>
      <c r="Q23" s="16">
        <f t="shared" si="3"/>
        <v>15</v>
      </c>
      <c r="R23" s="16">
        <v>1078</v>
      </c>
      <c r="S23" s="16">
        <v>522</v>
      </c>
      <c r="T23" s="16">
        <f t="shared" si="4"/>
        <v>1600</v>
      </c>
      <c r="U23" s="16">
        <f t="shared" si="5"/>
        <v>2154</v>
      </c>
      <c r="V23" s="16">
        <f t="shared" si="5"/>
        <v>1004</v>
      </c>
      <c r="W23" s="16">
        <f t="shared" si="6"/>
        <v>3158</v>
      </c>
      <c r="X23" s="2" t="s">
        <v>24</v>
      </c>
    </row>
    <row r="24" spans="1:24" ht="25.5" customHeight="1">
      <c r="A24" s="5"/>
      <c r="B24" s="15" t="s">
        <v>25</v>
      </c>
      <c r="C24" s="16">
        <v>76707.08333333334</v>
      </c>
      <c r="D24" s="16">
        <v>55171.458333333336</v>
      </c>
      <c r="E24" s="16">
        <v>131878.5416666667</v>
      </c>
      <c r="F24" s="16">
        <v>11255</v>
      </c>
      <c r="G24" s="16">
        <v>6214.375</v>
      </c>
      <c r="H24" s="16">
        <v>17469.375</v>
      </c>
      <c r="I24" s="16">
        <f t="shared" si="0"/>
        <v>87962.08333333334</v>
      </c>
      <c r="J24" s="16">
        <f t="shared" si="0"/>
        <v>61385.833333333336</v>
      </c>
      <c r="K24" s="16">
        <f t="shared" si="1"/>
        <v>149347.9166666667</v>
      </c>
      <c r="L24" s="16">
        <v>2321</v>
      </c>
      <c r="M24" s="16">
        <v>326</v>
      </c>
      <c r="N24" s="16">
        <f t="shared" si="2"/>
        <v>2647</v>
      </c>
      <c r="O24" s="16">
        <v>86</v>
      </c>
      <c r="P24" s="16">
        <v>24</v>
      </c>
      <c r="Q24" s="16">
        <f t="shared" si="3"/>
        <v>110</v>
      </c>
      <c r="R24" s="16">
        <v>2610</v>
      </c>
      <c r="S24" s="16">
        <v>505</v>
      </c>
      <c r="T24" s="16">
        <f t="shared" si="4"/>
        <v>3115</v>
      </c>
      <c r="U24" s="16">
        <f t="shared" si="5"/>
        <v>5017</v>
      </c>
      <c r="V24" s="16">
        <f t="shared" si="5"/>
        <v>855</v>
      </c>
      <c r="W24" s="16">
        <f t="shared" si="6"/>
        <v>5872</v>
      </c>
      <c r="X24" s="2" t="s">
        <v>26</v>
      </c>
    </row>
    <row r="25" spans="1:24" ht="25.5" customHeight="1">
      <c r="A25" s="5"/>
      <c r="B25" s="15" t="s">
        <v>27</v>
      </c>
      <c r="C25" s="16">
        <v>12240</v>
      </c>
      <c r="D25" s="16">
        <v>11057.5</v>
      </c>
      <c r="E25" s="16">
        <v>23297.5</v>
      </c>
      <c r="F25" s="16">
        <v>1349.5833333333335</v>
      </c>
      <c r="G25" s="16">
        <v>1460.4166666666667</v>
      </c>
      <c r="H25" s="16">
        <v>2810</v>
      </c>
      <c r="I25" s="16">
        <f t="shared" si="0"/>
        <v>13589.583333333334</v>
      </c>
      <c r="J25" s="16">
        <f t="shared" si="0"/>
        <v>12517.916666666666</v>
      </c>
      <c r="K25" s="16">
        <f t="shared" si="1"/>
        <v>26107.5</v>
      </c>
      <c r="L25" s="16">
        <v>422</v>
      </c>
      <c r="M25" s="16">
        <v>368</v>
      </c>
      <c r="N25" s="16">
        <f t="shared" si="2"/>
        <v>790</v>
      </c>
      <c r="O25" s="16">
        <v>64</v>
      </c>
      <c r="P25" s="16">
        <v>0</v>
      </c>
      <c r="Q25" s="16">
        <f t="shared" si="3"/>
        <v>64</v>
      </c>
      <c r="R25" s="16">
        <v>274</v>
      </c>
      <c r="S25" s="16">
        <v>102</v>
      </c>
      <c r="T25" s="16">
        <f t="shared" si="4"/>
        <v>376</v>
      </c>
      <c r="U25" s="16">
        <f t="shared" si="5"/>
        <v>760</v>
      </c>
      <c r="V25" s="16">
        <f t="shared" si="5"/>
        <v>470</v>
      </c>
      <c r="W25" s="16">
        <f t="shared" si="6"/>
        <v>1230</v>
      </c>
      <c r="X25" s="3" t="s">
        <v>28</v>
      </c>
    </row>
    <row r="26" spans="1:24" ht="25.5" customHeight="1">
      <c r="A26" s="5"/>
      <c r="B26" s="15" t="s">
        <v>29</v>
      </c>
      <c r="C26" s="16">
        <v>143495.625</v>
      </c>
      <c r="D26" s="16">
        <v>107107.70833333334</v>
      </c>
      <c r="E26" s="16">
        <v>250603.33333333334</v>
      </c>
      <c r="F26" s="16">
        <v>21650.416666666668</v>
      </c>
      <c r="G26" s="16">
        <v>11691.458333333334</v>
      </c>
      <c r="H26" s="16">
        <v>33341.875</v>
      </c>
      <c r="I26" s="16">
        <f t="shared" si="0"/>
        <v>165146.04166666666</v>
      </c>
      <c r="J26" s="16">
        <f t="shared" si="0"/>
        <v>118799.16666666667</v>
      </c>
      <c r="K26" s="16">
        <f t="shared" si="1"/>
        <v>283945.2083333333</v>
      </c>
      <c r="L26" s="16">
        <v>4374</v>
      </c>
      <c r="M26" s="16">
        <v>531</v>
      </c>
      <c r="N26" s="16">
        <f t="shared" si="2"/>
        <v>4905</v>
      </c>
      <c r="O26" s="16">
        <v>101</v>
      </c>
      <c r="P26" s="16">
        <v>0</v>
      </c>
      <c r="Q26" s="16">
        <f t="shared" si="3"/>
        <v>101</v>
      </c>
      <c r="R26" s="16">
        <v>3715</v>
      </c>
      <c r="S26" s="16">
        <v>691</v>
      </c>
      <c r="T26" s="16">
        <f t="shared" si="4"/>
        <v>4406</v>
      </c>
      <c r="U26" s="16">
        <f t="shared" si="5"/>
        <v>8190</v>
      </c>
      <c r="V26" s="16">
        <f t="shared" si="5"/>
        <v>1222</v>
      </c>
      <c r="W26" s="16">
        <f t="shared" si="6"/>
        <v>9412</v>
      </c>
      <c r="X26" s="2" t="s">
        <v>30</v>
      </c>
    </row>
    <row r="27" spans="1:24" ht="25.5" customHeight="1">
      <c r="A27" s="5"/>
      <c r="B27" s="15" t="s">
        <v>36</v>
      </c>
      <c r="C27" s="16">
        <v>85384.79166666667</v>
      </c>
      <c r="D27" s="16">
        <v>70003.33333333334</v>
      </c>
      <c r="E27" s="16">
        <v>155388.125</v>
      </c>
      <c r="F27" s="16">
        <v>17474.583333333336</v>
      </c>
      <c r="G27" s="16">
        <v>9351.875</v>
      </c>
      <c r="H27" s="16">
        <v>26826.458333333336</v>
      </c>
      <c r="I27" s="16">
        <f t="shared" si="0"/>
        <v>102859.375</v>
      </c>
      <c r="J27" s="16">
        <f t="shared" si="0"/>
        <v>79355.20833333334</v>
      </c>
      <c r="K27" s="16">
        <f t="shared" si="1"/>
        <v>182214.58333333334</v>
      </c>
      <c r="L27" s="16">
        <v>2766</v>
      </c>
      <c r="M27" s="16">
        <v>841</v>
      </c>
      <c r="N27" s="16">
        <f t="shared" si="2"/>
        <v>3607</v>
      </c>
      <c r="O27" s="16">
        <v>437</v>
      </c>
      <c r="P27" s="16">
        <v>58</v>
      </c>
      <c r="Q27" s="16">
        <f t="shared" si="3"/>
        <v>495</v>
      </c>
      <c r="R27" s="16">
        <v>1585</v>
      </c>
      <c r="S27" s="16">
        <v>434</v>
      </c>
      <c r="T27" s="16">
        <f t="shared" si="4"/>
        <v>2019</v>
      </c>
      <c r="U27" s="16">
        <f t="shared" si="5"/>
        <v>4788</v>
      </c>
      <c r="V27" s="16">
        <f t="shared" si="5"/>
        <v>1333</v>
      </c>
      <c r="W27" s="16">
        <f t="shared" si="6"/>
        <v>6121</v>
      </c>
      <c r="X27" s="3" t="s">
        <v>31</v>
      </c>
    </row>
    <row r="28" spans="1:24" ht="25.5" customHeight="1">
      <c r="A28" s="5"/>
      <c r="B28" s="15" t="s">
        <v>35</v>
      </c>
      <c r="C28" s="16">
        <v>54766.04166666667</v>
      </c>
      <c r="D28" s="16">
        <v>37258.54166666667</v>
      </c>
      <c r="E28" s="16">
        <v>92024.58333333334</v>
      </c>
      <c r="F28" s="16">
        <v>7195.625</v>
      </c>
      <c r="G28" s="16">
        <v>3221.4583333333335</v>
      </c>
      <c r="H28" s="16">
        <v>10417.083333333334</v>
      </c>
      <c r="I28" s="16">
        <f t="shared" si="0"/>
        <v>61961.66666666667</v>
      </c>
      <c r="J28" s="16">
        <f t="shared" si="0"/>
        <v>40480.00000000001</v>
      </c>
      <c r="K28" s="16">
        <f t="shared" si="1"/>
        <v>102441.66666666669</v>
      </c>
      <c r="L28" s="16">
        <v>1823</v>
      </c>
      <c r="M28" s="16">
        <v>282</v>
      </c>
      <c r="N28" s="16">
        <f t="shared" si="2"/>
        <v>2105</v>
      </c>
      <c r="O28" s="16">
        <v>0</v>
      </c>
      <c r="P28" s="16">
        <v>0</v>
      </c>
      <c r="Q28" s="16">
        <f t="shared" si="3"/>
        <v>0</v>
      </c>
      <c r="R28" s="16">
        <v>1496</v>
      </c>
      <c r="S28" s="16">
        <v>190</v>
      </c>
      <c r="T28" s="16">
        <f t="shared" si="4"/>
        <v>1686</v>
      </c>
      <c r="U28" s="16">
        <f t="shared" si="5"/>
        <v>3319</v>
      </c>
      <c r="V28" s="16">
        <f t="shared" si="5"/>
        <v>472</v>
      </c>
      <c r="W28" s="16">
        <f t="shared" si="6"/>
        <v>3791</v>
      </c>
      <c r="X28" s="2" t="s">
        <v>32</v>
      </c>
    </row>
    <row r="29" spans="1:24" ht="25.5" customHeight="1">
      <c r="A29" s="5"/>
      <c r="B29" s="20" t="s">
        <v>34</v>
      </c>
      <c r="C29" s="21">
        <v>7964.285714285715</v>
      </c>
      <c r="D29" s="21">
        <v>7877.142857142858</v>
      </c>
      <c r="E29" s="21">
        <v>15841.428571428572</v>
      </c>
      <c r="F29" s="21">
        <v>1325</v>
      </c>
      <c r="G29" s="21">
        <v>1360.357142857143</v>
      </c>
      <c r="H29" s="21">
        <v>2685.357142857143</v>
      </c>
      <c r="I29" s="21">
        <f t="shared" si="0"/>
        <v>9289.285714285714</v>
      </c>
      <c r="J29" s="21">
        <f t="shared" si="0"/>
        <v>9237.5</v>
      </c>
      <c r="K29" s="21">
        <f t="shared" si="1"/>
        <v>18526.785714285714</v>
      </c>
      <c r="L29" s="21">
        <v>265</v>
      </c>
      <c r="M29" s="21">
        <v>149</v>
      </c>
      <c r="N29" s="21">
        <f t="shared" si="2"/>
        <v>414</v>
      </c>
      <c r="O29" s="21">
        <v>35</v>
      </c>
      <c r="P29" s="21">
        <v>13</v>
      </c>
      <c r="Q29" s="21">
        <f t="shared" si="3"/>
        <v>48</v>
      </c>
      <c r="R29" s="21">
        <v>11</v>
      </c>
      <c r="S29" s="21">
        <v>0</v>
      </c>
      <c r="T29" s="21">
        <f t="shared" si="4"/>
        <v>11</v>
      </c>
      <c r="U29" s="21">
        <f t="shared" si="5"/>
        <v>311</v>
      </c>
      <c r="V29" s="21">
        <f t="shared" si="5"/>
        <v>162</v>
      </c>
      <c r="W29" s="21">
        <f t="shared" si="6"/>
        <v>473</v>
      </c>
      <c r="X29" s="1" t="s">
        <v>33</v>
      </c>
    </row>
    <row r="30" spans="1:24" ht="25.5" customHeight="1">
      <c r="A30" s="5"/>
      <c r="B30" s="34" t="s">
        <v>2</v>
      </c>
      <c r="C30" s="35">
        <f>SUM(C8:C29)</f>
        <v>2924777.827380952</v>
      </c>
      <c r="D30" s="35">
        <f aca="true" t="shared" si="7" ref="D30:V30">SUM(D8:D29)</f>
        <v>2299540.2678571427</v>
      </c>
      <c r="E30" s="35">
        <f t="shared" si="7"/>
        <v>5224318.095238095</v>
      </c>
      <c r="F30" s="35">
        <f t="shared" si="7"/>
        <v>447750</v>
      </c>
      <c r="G30" s="35">
        <f t="shared" si="7"/>
        <v>298090.7738095238</v>
      </c>
      <c r="H30" s="35">
        <f t="shared" si="7"/>
        <v>745840.7738095239</v>
      </c>
      <c r="I30" s="35">
        <f t="shared" si="7"/>
        <v>3372527.8273809524</v>
      </c>
      <c r="J30" s="35">
        <f t="shared" si="7"/>
        <v>2597631.041666667</v>
      </c>
      <c r="K30" s="35">
        <f t="shared" si="7"/>
        <v>5970158.86904762</v>
      </c>
      <c r="L30" s="35">
        <f t="shared" si="7"/>
        <v>80194</v>
      </c>
      <c r="M30" s="35">
        <f t="shared" si="7"/>
        <v>34907</v>
      </c>
      <c r="N30" s="35">
        <f t="shared" si="7"/>
        <v>115101</v>
      </c>
      <c r="O30" s="35">
        <f t="shared" si="7"/>
        <v>5353</v>
      </c>
      <c r="P30" s="35">
        <f t="shared" si="7"/>
        <v>1932</v>
      </c>
      <c r="Q30" s="35">
        <f t="shared" si="7"/>
        <v>7285</v>
      </c>
      <c r="R30" s="35">
        <f t="shared" si="7"/>
        <v>62763</v>
      </c>
      <c r="S30" s="35">
        <f t="shared" si="7"/>
        <v>30834</v>
      </c>
      <c r="T30" s="35">
        <f t="shared" si="7"/>
        <v>93597</v>
      </c>
      <c r="U30" s="35">
        <f t="shared" si="7"/>
        <v>148310</v>
      </c>
      <c r="V30" s="35">
        <f t="shared" si="7"/>
        <v>67673</v>
      </c>
      <c r="W30" s="35">
        <f>SUM(W8:W29)</f>
        <v>215983</v>
      </c>
      <c r="X30" s="22" t="s">
        <v>1</v>
      </c>
    </row>
    <row r="31" spans="1:24" s="25" customFormat="1" ht="16.5" customHeight="1">
      <c r="A31" s="23"/>
      <c r="B31" s="37" t="s">
        <v>61</v>
      </c>
      <c r="C31" s="37"/>
      <c r="D31" s="37"/>
      <c r="E31" s="37"/>
      <c r="F31" s="37"/>
      <c r="G31" s="37"/>
      <c r="H31" s="37"/>
      <c r="I31" s="37"/>
      <c r="J31" s="37"/>
      <c r="K31" s="37"/>
      <c r="L31" s="24"/>
      <c r="M31" s="38" t="s">
        <v>62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25" customFormat="1" ht="16.5" customHeight="1">
      <c r="A32" s="23"/>
      <c r="B32" s="39" t="s">
        <v>63</v>
      </c>
      <c r="C32" s="39"/>
      <c r="D32" s="39"/>
      <c r="E32" s="39"/>
      <c r="F32" s="39"/>
      <c r="G32" s="39"/>
      <c r="H32" s="39"/>
      <c r="I32" s="39"/>
      <c r="J32" s="40" t="s">
        <v>64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3:8" ht="23.25" customHeight="1">
      <c r="C33" s="26"/>
      <c r="D33" s="26"/>
      <c r="E33" s="26"/>
      <c r="F33" s="26"/>
      <c r="G33" s="26"/>
      <c r="H33" s="26"/>
    </row>
    <row r="34" spans="3:8" ht="15.75">
      <c r="C34" s="26"/>
      <c r="D34" s="26"/>
      <c r="E34" s="26"/>
      <c r="F34" s="26"/>
      <c r="G34" s="26"/>
      <c r="H34" s="26"/>
    </row>
    <row r="35" spans="2:12" ht="18">
      <c r="B35" s="27"/>
      <c r="C35" s="28"/>
      <c r="D35" s="28"/>
      <c r="E35" s="29"/>
      <c r="F35" s="28"/>
      <c r="G35" s="28"/>
      <c r="H35" s="29"/>
      <c r="I35" s="28"/>
      <c r="J35" s="28"/>
      <c r="K35" s="30"/>
      <c r="L35" s="30"/>
    </row>
    <row r="36" spans="2:12" ht="18">
      <c r="B36" s="27"/>
      <c r="C36" s="28"/>
      <c r="D36" s="28"/>
      <c r="E36" s="29"/>
      <c r="F36" s="28"/>
      <c r="G36" s="28"/>
      <c r="H36" s="29"/>
      <c r="I36" s="28"/>
      <c r="J36" s="28"/>
      <c r="K36" s="30"/>
      <c r="L36" s="30"/>
    </row>
    <row r="37" spans="2:12" ht="18">
      <c r="B37" s="27"/>
      <c r="C37" s="28"/>
      <c r="D37" s="28"/>
      <c r="E37" s="29"/>
      <c r="F37" s="28"/>
      <c r="G37" s="28"/>
      <c r="H37" s="29"/>
      <c r="I37" s="28"/>
      <c r="J37" s="28"/>
      <c r="K37" s="30"/>
      <c r="L37" s="30"/>
    </row>
    <row r="38" spans="2:12" ht="18">
      <c r="B38" s="27"/>
      <c r="C38" s="28"/>
      <c r="D38" s="28"/>
      <c r="E38" s="29"/>
      <c r="F38" s="28"/>
      <c r="G38" s="28"/>
      <c r="H38" s="29"/>
      <c r="I38" s="28"/>
      <c r="J38" s="28"/>
      <c r="K38" s="30"/>
      <c r="L38" s="30"/>
    </row>
    <row r="39" spans="2:12" ht="18">
      <c r="B39" s="27"/>
      <c r="C39" s="28"/>
      <c r="D39" s="28"/>
      <c r="E39" s="29"/>
      <c r="F39" s="28"/>
      <c r="G39" s="28"/>
      <c r="H39" s="29"/>
      <c r="I39" s="28"/>
      <c r="J39" s="28"/>
      <c r="K39" s="30"/>
      <c r="L39" s="30"/>
    </row>
    <row r="40" spans="2:12" ht="18">
      <c r="B40" s="27"/>
      <c r="C40" s="28"/>
      <c r="D40" s="28"/>
      <c r="E40" s="29"/>
      <c r="F40" s="28"/>
      <c r="G40" s="28"/>
      <c r="H40" s="29"/>
      <c r="I40" s="28"/>
      <c r="J40" s="28"/>
      <c r="K40" s="30"/>
      <c r="L40" s="30"/>
    </row>
    <row r="41" spans="2:12" ht="18">
      <c r="B41" s="27"/>
      <c r="C41" s="28"/>
      <c r="D41" s="28"/>
      <c r="E41" s="29"/>
      <c r="F41" s="28"/>
      <c r="G41" s="28"/>
      <c r="H41" s="29"/>
      <c r="I41" s="28"/>
      <c r="J41" s="28"/>
      <c r="K41" s="30"/>
      <c r="L41" s="30"/>
    </row>
    <row r="42" spans="2:12" ht="18">
      <c r="B42" s="27"/>
      <c r="C42" s="28"/>
      <c r="D42" s="28"/>
      <c r="E42" s="29"/>
      <c r="F42" s="28"/>
      <c r="G42" s="28"/>
      <c r="H42" s="29"/>
      <c r="I42" s="28"/>
      <c r="J42" s="28"/>
      <c r="K42" s="30"/>
      <c r="L42" s="30"/>
    </row>
    <row r="43" spans="2:12" ht="18">
      <c r="B43" s="27"/>
      <c r="C43" s="28"/>
      <c r="D43" s="28"/>
      <c r="E43" s="29"/>
      <c r="F43" s="28"/>
      <c r="G43" s="28"/>
      <c r="H43" s="29"/>
      <c r="I43" s="28"/>
      <c r="J43" s="28"/>
      <c r="K43" s="30"/>
      <c r="L43" s="30"/>
    </row>
    <row r="44" spans="2:12" ht="18">
      <c r="B44" s="27"/>
      <c r="C44" s="28"/>
      <c r="D44" s="28"/>
      <c r="E44" s="29"/>
      <c r="F44" s="28"/>
      <c r="G44" s="28"/>
      <c r="H44" s="29"/>
      <c r="I44" s="28"/>
      <c r="J44" s="28"/>
      <c r="K44" s="30"/>
      <c r="L44" s="30"/>
    </row>
    <row r="45" spans="2:12" ht="18">
      <c r="B45" s="27"/>
      <c r="C45" s="28"/>
      <c r="D45" s="28"/>
      <c r="E45" s="31"/>
      <c r="F45" s="28"/>
      <c r="G45" s="28"/>
      <c r="H45" s="31"/>
      <c r="I45" s="28"/>
      <c r="J45" s="28"/>
      <c r="K45" s="30"/>
      <c r="L45" s="30"/>
    </row>
    <row r="46" spans="2:12" ht="18">
      <c r="B46" s="27"/>
      <c r="C46" s="28"/>
      <c r="D46" s="28"/>
      <c r="E46" s="31"/>
      <c r="F46" s="28"/>
      <c r="G46" s="28"/>
      <c r="H46" s="31"/>
      <c r="I46" s="28"/>
      <c r="J46" s="28"/>
      <c r="K46" s="30"/>
      <c r="L46" s="30"/>
    </row>
    <row r="47" spans="2:12" ht="18">
      <c r="B47" s="27"/>
      <c r="C47" s="28"/>
      <c r="D47" s="28"/>
      <c r="E47" s="31"/>
      <c r="F47" s="28"/>
      <c r="G47" s="28"/>
      <c r="H47" s="31"/>
      <c r="I47" s="28"/>
      <c r="J47" s="28"/>
      <c r="K47" s="30"/>
      <c r="L47" s="30"/>
    </row>
    <row r="48" spans="2:12" ht="18">
      <c r="B48" s="27"/>
      <c r="C48" s="28"/>
      <c r="D48" s="28"/>
      <c r="E48" s="31"/>
      <c r="F48" s="28"/>
      <c r="G48" s="28"/>
      <c r="H48" s="31"/>
      <c r="I48" s="28"/>
      <c r="J48" s="28"/>
      <c r="K48" s="30"/>
      <c r="L48" s="30"/>
    </row>
    <row r="49" spans="2:12" ht="18">
      <c r="B49" s="27"/>
      <c r="C49" s="28"/>
      <c r="D49" s="28"/>
      <c r="E49" s="31"/>
      <c r="F49" s="28"/>
      <c r="G49" s="28"/>
      <c r="H49" s="31"/>
      <c r="I49" s="28"/>
      <c r="J49" s="28"/>
      <c r="K49" s="30"/>
      <c r="L49" s="30"/>
    </row>
    <row r="50" spans="2:12" ht="18">
      <c r="B50" s="27"/>
      <c r="C50" s="28"/>
      <c r="D50" s="28"/>
      <c r="E50" s="31"/>
      <c r="F50" s="28"/>
      <c r="G50" s="28"/>
      <c r="H50" s="31"/>
      <c r="I50" s="28"/>
      <c r="J50" s="28"/>
      <c r="K50" s="30"/>
      <c r="L50" s="30"/>
    </row>
    <row r="51" spans="2:12" ht="18">
      <c r="B51" s="27"/>
      <c r="C51" s="28"/>
      <c r="D51" s="28"/>
      <c r="E51" s="31"/>
      <c r="F51" s="28"/>
      <c r="G51" s="28"/>
      <c r="H51" s="31"/>
      <c r="I51" s="28"/>
      <c r="J51" s="28"/>
      <c r="K51" s="30"/>
      <c r="L51" s="30"/>
    </row>
    <row r="52" spans="2:12" ht="18">
      <c r="B52" s="27"/>
      <c r="C52" s="28"/>
      <c r="D52" s="28"/>
      <c r="E52" s="31"/>
      <c r="F52" s="28"/>
      <c r="G52" s="28"/>
      <c r="H52" s="31"/>
      <c r="I52" s="28"/>
      <c r="J52" s="28"/>
      <c r="K52" s="30"/>
      <c r="L52" s="30"/>
    </row>
    <row r="53" spans="2:12" ht="18">
      <c r="B53" s="27"/>
      <c r="C53" s="28"/>
      <c r="D53" s="28"/>
      <c r="E53" s="31"/>
      <c r="F53" s="28"/>
      <c r="G53" s="28"/>
      <c r="H53" s="31"/>
      <c r="I53" s="28"/>
      <c r="J53" s="28"/>
      <c r="K53" s="30"/>
      <c r="L53" s="30"/>
    </row>
    <row r="54" spans="2:12" ht="18">
      <c r="B54" s="27"/>
      <c r="C54" s="28"/>
      <c r="D54" s="28"/>
      <c r="E54" s="31"/>
      <c r="F54" s="28"/>
      <c r="G54" s="28"/>
      <c r="H54" s="31"/>
      <c r="I54" s="28"/>
      <c r="J54" s="28"/>
      <c r="K54" s="30"/>
      <c r="L54" s="30"/>
    </row>
    <row r="55" spans="2:12" ht="18">
      <c r="B55" s="27"/>
      <c r="C55" s="28"/>
      <c r="D55" s="28"/>
      <c r="E55" s="31"/>
      <c r="F55" s="28"/>
      <c r="G55" s="28"/>
      <c r="H55" s="31"/>
      <c r="I55" s="28"/>
      <c r="J55" s="28"/>
      <c r="K55" s="30"/>
      <c r="L55" s="30"/>
    </row>
    <row r="56" spans="2:12" ht="18">
      <c r="B56" s="27"/>
      <c r="C56" s="28"/>
      <c r="D56" s="28"/>
      <c r="E56" s="31"/>
      <c r="F56" s="28"/>
      <c r="G56" s="28"/>
      <c r="H56" s="31"/>
      <c r="I56" s="28"/>
      <c r="J56" s="28"/>
      <c r="K56" s="30"/>
      <c r="L56" s="30"/>
    </row>
    <row r="57" spans="2:12" ht="31.5" customHeight="1">
      <c r="B57" s="30"/>
      <c r="C57" s="32"/>
      <c r="D57" s="32"/>
      <c r="E57" s="33"/>
      <c r="F57" s="32"/>
      <c r="G57" s="32"/>
      <c r="H57" s="33"/>
      <c r="I57" s="32"/>
      <c r="J57" s="32"/>
      <c r="K57" s="33"/>
      <c r="L57" s="33"/>
    </row>
    <row r="58" spans="2:12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</sheetData>
  <sheetProtection/>
  <mergeCells count="17">
    <mergeCell ref="U6:W6"/>
    <mergeCell ref="B31:K31"/>
    <mergeCell ref="M31:X31"/>
    <mergeCell ref="B32:I32"/>
    <mergeCell ref="J32:X32"/>
    <mergeCell ref="B2:X2"/>
    <mergeCell ref="B3:X3"/>
    <mergeCell ref="B5:B6"/>
    <mergeCell ref="C5:K5"/>
    <mergeCell ref="L5:W5"/>
    <mergeCell ref="X5:X6"/>
    <mergeCell ref="C6:E6"/>
    <mergeCell ref="F6:H6"/>
    <mergeCell ref="I6:K6"/>
    <mergeCell ref="L6:N6"/>
    <mergeCell ref="O6:Q6"/>
    <mergeCell ref="R6:T6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2022-09-28T08:40:07Z</dcterms:modified>
  <cp:category/>
  <cp:version/>
  <cp:contentType/>
  <cp:contentStatus/>
</cp:coreProperties>
</file>