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13 " sheetId="1" r:id="rId1"/>
  </sheets>
  <definedNames>
    <definedName name="_xlnm.Print_Area" localSheetId="0">'13 '!$A$1:$S$18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<sst xmlns="http://schemas.openxmlformats.org/spreadsheetml/2006/main" count="150" uniqueCount="44">
  <si>
    <t>جدول رقم : ( 13 ) عدداللاعبون المسجلون في الأندية الرياضيه حسب فئة اللاعب والنشاط الرياضي في الجمهوريه 2009م-2012م</t>
  </si>
  <si>
    <t>جدول الفروقات</t>
  </si>
  <si>
    <t xml:space="preserve"> Table No. (13) Number of Players In Sport Clubs by Player Class and Sport Activity in the Republic:  2009 - 2012</t>
  </si>
  <si>
    <t>فئة اللاعب</t>
  </si>
  <si>
    <r>
      <t xml:space="preserve">الاولى   </t>
    </r>
    <r>
      <rPr>
        <b/>
        <sz val="9"/>
        <rFont val="Arial"/>
        <family val="2"/>
      </rPr>
      <t xml:space="preserve"> Senior</t>
    </r>
  </si>
  <si>
    <r>
      <t xml:space="preserve">الشباب    </t>
    </r>
    <r>
      <rPr>
        <b/>
        <sz val="9"/>
        <rFont val="Arial"/>
        <family val="2"/>
      </rPr>
      <t>Youth</t>
    </r>
  </si>
  <si>
    <r>
      <t>ناشئين</t>
    </r>
    <r>
      <rPr>
        <b/>
        <sz val="9"/>
        <rFont val="Arial"/>
        <family val="2"/>
      </rPr>
      <t xml:space="preserve"> Youngster</t>
    </r>
  </si>
  <si>
    <r>
      <t xml:space="preserve">اشبال     </t>
    </r>
    <r>
      <rPr>
        <b/>
        <sz val="9"/>
        <rFont val="Arial"/>
        <family val="2"/>
      </rPr>
      <t xml:space="preserve"> Cubs</t>
    </r>
  </si>
  <si>
    <r>
      <t xml:space="preserve">الاجمالي     </t>
    </r>
    <r>
      <rPr>
        <b/>
        <sz val="9"/>
        <rFont val="Arial"/>
        <family val="2"/>
      </rPr>
      <t>Total</t>
    </r>
  </si>
  <si>
    <t>Player class</t>
  </si>
  <si>
    <t>النشاط الرياضي</t>
  </si>
  <si>
    <t>Sport Activity</t>
  </si>
  <si>
    <t>كرة القدم</t>
  </si>
  <si>
    <t xml:space="preserve">Football </t>
  </si>
  <si>
    <t>العاب القوى</t>
  </si>
  <si>
    <t>Athletics(Power Games)</t>
  </si>
  <si>
    <t>كرة السله</t>
  </si>
  <si>
    <t>Basketball</t>
  </si>
  <si>
    <t>كرة اليد</t>
  </si>
  <si>
    <t>Hand ball</t>
  </si>
  <si>
    <t>كرة الطائره</t>
  </si>
  <si>
    <t>Volley ball</t>
  </si>
  <si>
    <t>تنس الطاوله</t>
  </si>
  <si>
    <t>Table Tennis</t>
  </si>
  <si>
    <t>تنس ارضي</t>
  </si>
  <si>
    <t xml:space="preserve">Tennis </t>
  </si>
  <si>
    <t>الشطرنج</t>
  </si>
  <si>
    <t>Chess</t>
  </si>
  <si>
    <t>الدراجات</t>
  </si>
  <si>
    <t>Cycling</t>
  </si>
  <si>
    <t>الاجمالي</t>
  </si>
  <si>
    <t>Total</t>
  </si>
  <si>
    <t>المصدر : وزارة الشباب والرياضه</t>
  </si>
  <si>
    <t>Source: Ministry of  Youth and Sports</t>
  </si>
  <si>
    <t xml:space="preserve">   'Source: Ministry of  Youth and Sports</t>
  </si>
  <si>
    <t>ـ تم تصحيح مفهوم الدرجة الأولى في الجدول أي اللاعبين الكبار الذين تجاوزوا سن الشباب .</t>
  </si>
  <si>
    <r>
      <t xml:space="preserve"> * Concept of 1 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class players has been corrected in the table of over-young players.</t>
    </r>
  </si>
  <si>
    <t>جدول الفروقات (8)</t>
  </si>
  <si>
    <t>2010-2009</t>
  </si>
  <si>
    <t>2011-2010</t>
  </si>
  <si>
    <t>2012-2011</t>
  </si>
  <si>
    <t>2013-2012</t>
  </si>
  <si>
    <t>جدول رقم  ( 2 ) عدداللاعبون المسجلون في الأندية الرياضيه حسب فئة اللاعب والنشاط الرياضي في الجمهوريه 2011م -2013م</t>
  </si>
  <si>
    <t xml:space="preserve"> Table No. (2) Number of Players In Sport Clubs by Player Class and Sport Activity in the Republic:  2011 - 2013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</si>
</sst>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[Red]\(&quot;$&quot;#,##0\)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5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4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1" applyNumberFormat="0" applyAlignment="0" applyProtection="0"/>
    <xf numFmtId="0" fontId="13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4" borderId="7" applyNumberFormat="0" applyFont="0" applyAlignment="0" applyProtection="0"/>
    <xf numFmtId="0" fontId="23" fillId="3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5" fillId="36" borderId="10" applyNumberFormat="0" applyAlignment="0" applyProtection="0"/>
    <xf numFmtId="0" fontId="23" fillId="34" borderId="8" applyNumberFormat="0" applyAlignment="0" applyProtection="0"/>
    <xf numFmtId="0" fontId="23" fillId="34" borderId="8" applyNumberFormat="0" applyAlignment="0" applyProtection="0"/>
    <xf numFmtId="0" fontId="23" fillId="34" borderId="8" applyNumberFormat="0" applyAlignment="0" applyProtection="0"/>
    <xf numFmtId="0" fontId="36" fillId="37" borderId="11" applyNumberFormat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37" fillId="0" borderId="12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4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4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4" fillId="4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4" fillId="4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4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9" fillId="36" borderId="11" applyNumberFormat="0" applyAlignment="0" applyProtection="0"/>
    <xf numFmtId="0" fontId="12" fillId="34" borderId="1" applyNumberFormat="0" applyAlignment="0" applyProtection="0"/>
    <xf numFmtId="0" fontId="12" fillId="34" borderId="1" applyNumberFormat="0" applyAlignment="0" applyProtection="0"/>
    <xf numFmtId="0" fontId="12" fillId="34" borderId="1" applyNumberFormat="0" applyAlignment="0" applyProtection="0"/>
    <xf numFmtId="0" fontId="40" fillId="45" borderId="13" applyNumberFormat="0" applyAlignment="0" applyProtection="0"/>
    <xf numFmtId="0" fontId="13" fillId="35" borderId="2" applyNumberFormat="0" applyAlignment="0" applyProtection="0"/>
    <xf numFmtId="0" fontId="13" fillId="35" borderId="2" applyNumberFormat="0" applyAlignment="0" applyProtection="0"/>
    <xf numFmtId="0" fontId="13" fillId="35" borderId="2" applyNumberFormat="0" applyAlignment="0" applyProtection="0"/>
    <xf numFmtId="0" fontId="41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2" fillId="46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26" fillId="0" borderId="0">
      <alignment/>
      <protection/>
    </xf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5" fillId="0" borderId="16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6" fillId="0" borderId="17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7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48" borderId="18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136" applyFont="1">
      <alignment/>
      <protection/>
    </xf>
    <xf numFmtId="0" fontId="3" fillId="0" borderId="0" xfId="136" applyFont="1" applyAlignment="1">
      <alignment vertical="center"/>
      <protection/>
    </xf>
    <xf numFmtId="0" fontId="3" fillId="0" borderId="0" xfId="136" applyFont="1" applyFill="1" applyBorder="1" applyAlignment="1">
      <alignment horizontal="right" readingOrder="2"/>
      <protection/>
    </xf>
    <xf numFmtId="0" fontId="3" fillId="0" borderId="0" xfId="136" applyFont="1" applyFill="1" applyBorder="1" applyAlignment="1" applyProtection="1" quotePrefix="1">
      <alignment horizontal="left"/>
      <protection/>
    </xf>
    <xf numFmtId="0" fontId="3" fillId="0" borderId="0" xfId="136" applyFont="1" applyFill="1" applyBorder="1" applyAlignment="1">
      <alignment/>
      <protection/>
    </xf>
    <xf numFmtId="0" fontId="3" fillId="2" borderId="19" xfId="136" applyFont="1" applyFill="1" applyBorder="1" applyAlignment="1" applyProtection="1">
      <alignment horizontal="right" vertical="center" wrapText="1" indent="1"/>
      <protection/>
    </xf>
    <xf numFmtId="0" fontId="7" fillId="2" borderId="19" xfId="136" applyFont="1" applyFill="1" applyBorder="1" applyAlignment="1" applyProtection="1">
      <alignment horizontal="left" vertical="center" wrapText="1" indent="1"/>
      <protection/>
    </xf>
    <xf numFmtId="0" fontId="3" fillId="2" borderId="20" xfId="136" applyFont="1" applyFill="1" applyBorder="1" applyAlignment="1" applyProtection="1">
      <alignment horizontal="right" vertical="center" wrapText="1" indent="1"/>
      <protection/>
    </xf>
    <xf numFmtId="0" fontId="3" fillId="2" borderId="20" xfId="136" applyFont="1" applyFill="1" applyBorder="1" applyAlignment="1" applyProtection="1">
      <alignment horizontal="center" vertical="center"/>
      <protection/>
    </xf>
    <xf numFmtId="0" fontId="7" fillId="2" borderId="20" xfId="136" applyFont="1" applyFill="1" applyBorder="1" applyAlignment="1" applyProtection="1">
      <alignment horizontal="left" vertical="center" wrapText="1" indent="1"/>
      <protection/>
    </xf>
    <xf numFmtId="0" fontId="3" fillId="2" borderId="19" xfId="136" applyFont="1" applyFill="1" applyBorder="1" applyAlignment="1" applyProtection="1">
      <alignment horizontal="center" vertical="center"/>
      <protection/>
    </xf>
    <xf numFmtId="0" fontId="3" fillId="2" borderId="21" xfId="136" applyFont="1" applyFill="1" applyBorder="1" applyAlignment="1">
      <alignment horizontal="right" vertical="center" wrapText="1" indent="1"/>
      <protection/>
    </xf>
    <xf numFmtId="3" fontId="3" fillId="0" borderId="21" xfId="136" applyNumberFormat="1" applyFont="1" applyFill="1" applyBorder="1" applyAlignment="1">
      <alignment horizontal="center" vertical="center"/>
      <protection/>
    </xf>
    <xf numFmtId="3" fontId="3" fillId="0" borderId="21" xfId="136" applyNumberFormat="1" applyFont="1" applyFill="1" applyBorder="1" applyAlignment="1" applyProtection="1">
      <alignment horizontal="center" vertical="center"/>
      <protection/>
    </xf>
    <xf numFmtId="3" fontId="3" fillId="0" borderId="21" xfId="136" applyNumberFormat="1" applyFont="1" applyFill="1" applyBorder="1" applyAlignment="1" applyProtection="1">
      <alignment horizontal="center" vertical="center"/>
      <protection locked="0"/>
    </xf>
    <xf numFmtId="3" fontId="3" fillId="0" borderId="21" xfId="136" applyNumberFormat="1" applyFont="1" applyFill="1" applyBorder="1" applyAlignment="1" applyProtection="1" quotePrefix="1">
      <alignment horizontal="center" vertical="center"/>
      <protection/>
    </xf>
    <xf numFmtId="0" fontId="7" fillId="2" borderId="21" xfId="136" applyFont="1" applyFill="1" applyBorder="1" applyAlignment="1" applyProtection="1" quotePrefix="1">
      <alignment horizontal="left" vertical="center" wrapText="1" indent="1"/>
      <protection/>
    </xf>
    <xf numFmtId="3" fontId="3" fillId="49" borderId="21" xfId="136" applyNumberFormat="1" applyFont="1" applyFill="1" applyBorder="1" applyAlignment="1">
      <alignment horizontal="center" vertical="center"/>
      <protection/>
    </xf>
    <xf numFmtId="3" fontId="3" fillId="50" borderId="21" xfId="136" applyNumberFormat="1" applyFont="1" applyFill="1" applyBorder="1" applyAlignment="1">
      <alignment horizontal="center" vertical="center"/>
      <protection/>
    </xf>
    <xf numFmtId="0" fontId="3" fillId="2" borderId="22" xfId="136" applyFont="1" applyFill="1" applyBorder="1" applyAlignment="1">
      <alignment horizontal="right" vertical="center" wrapText="1" indent="1"/>
      <protection/>
    </xf>
    <xf numFmtId="3" fontId="3" fillId="0" borderId="22" xfId="136" applyNumberFormat="1" applyFont="1" applyFill="1" applyBorder="1" applyAlignment="1">
      <alignment horizontal="center" vertical="center"/>
      <protection/>
    </xf>
    <xf numFmtId="3" fontId="3" fillId="0" borderId="22" xfId="136" applyNumberFormat="1" applyFont="1" applyFill="1" applyBorder="1" applyAlignment="1" applyProtection="1">
      <alignment horizontal="center" vertical="center"/>
      <protection/>
    </xf>
    <xf numFmtId="3" fontId="3" fillId="0" borderId="22" xfId="136" applyNumberFormat="1" applyFont="1" applyFill="1" applyBorder="1" applyAlignment="1" applyProtection="1">
      <alignment horizontal="center" vertical="center"/>
      <protection locked="0"/>
    </xf>
    <xf numFmtId="3" fontId="3" fillId="0" borderId="22" xfId="136" applyNumberFormat="1" applyFont="1" applyFill="1" applyBorder="1" applyAlignment="1" applyProtection="1" quotePrefix="1">
      <alignment horizontal="center" vertical="center"/>
      <protection/>
    </xf>
    <xf numFmtId="0" fontId="7" fillId="2" borderId="22" xfId="136" applyFont="1" applyFill="1" applyBorder="1" applyAlignment="1" applyProtection="1">
      <alignment horizontal="left" vertical="center" wrapText="1" indent="1"/>
      <protection/>
    </xf>
    <xf numFmtId="0" fontId="7" fillId="2" borderId="22" xfId="136" applyFont="1" applyFill="1" applyBorder="1" applyAlignment="1" applyProtection="1" quotePrefix="1">
      <alignment horizontal="left" vertical="center" wrapText="1" indent="1"/>
      <protection/>
    </xf>
    <xf numFmtId="0" fontId="7" fillId="2" borderId="22" xfId="136" applyFont="1" applyFill="1" applyBorder="1" applyAlignment="1">
      <alignment horizontal="left" vertical="center" wrapText="1" indent="1"/>
      <protection/>
    </xf>
    <xf numFmtId="0" fontId="7" fillId="2" borderId="22" xfId="136" applyFont="1" applyFill="1" applyBorder="1" applyAlignment="1" quotePrefix="1">
      <alignment horizontal="left" vertical="center" wrapText="1" indent="1"/>
      <protection/>
    </xf>
    <xf numFmtId="0" fontId="3" fillId="2" borderId="23" xfId="136" applyFont="1" applyFill="1" applyBorder="1" applyAlignment="1">
      <alignment horizontal="right" vertical="center" wrapText="1" indent="1"/>
      <protection/>
    </xf>
    <xf numFmtId="3" fontId="3" fillId="0" borderId="23" xfId="136" applyNumberFormat="1" applyFont="1" applyFill="1" applyBorder="1" applyAlignment="1">
      <alignment horizontal="center" vertical="center"/>
      <protection/>
    </xf>
    <xf numFmtId="3" fontId="3" fillId="0" borderId="23" xfId="136" applyNumberFormat="1" applyFont="1" applyFill="1" applyBorder="1" applyAlignment="1" applyProtection="1">
      <alignment horizontal="center" vertical="center"/>
      <protection/>
    </xf>
    <xf numFmtId="3" fontId="3" fillId="0" borderId="23" xfId="136" applyNumberFormat="1" applyFont="1" applyFill="1" applyBorder="1" applyAlignment="1" applyProtection="1" quotePrefix="1">
      <alignment horizontal="center" vertical="center"/>
      <protection/>
    </xf>
    <xf numFmtId="0" fontId="7" fillId="2" borderId="23" xfId="136" applyFont="1" applyFill="1" applyBorder="1" applyAlignment="1">
      <alignment horizontal="left" vertical="center" wrapText="1" indent="1"/>
      <protection/>
    </xf>
    <xf numFmtId="0" fontId="3" fillId="2" borderId="19" xfId="136" applyFont="1" applyFill="1" applyBorder="1" applyAlignment="1">
      <alignment horizontal="right" vertical="center" wrapText="1" indent="1"/>
      <protection/>
    </xf>
    <xf numFmtId="3" fontId="3" fillId="2" borderId="19" xfId="136" applyNumberFormat="1" applyFont="1" applyFill="1" applyBorder="1" applyAlignment="1">
      <alignment horizontal="center" vertical="center"/>
      <protection/>
    </xf>
    <xf numFmtId="0" fontId="7" fillId="2" borderId="19" xfId="136" applyFont="1" applyFill="1" applyBorder="1" applyAlignment="1">
      <alignment horizontal="left" vertical="center" wrapText="1" indent="1"/>
      <protection/>
    </xf>
    <xf numFmtId="0" fontId="8" fillId="0" borderId="0" xfId="136" applyFont="1" applyAlignment="1">
      <alignment vertical="top" wrapText="1"/>
      <protection/>
    </xf>
    <xf numFmtId="3" fontId="3" fillId="0" borderId="0" xfId="136" applyNumberFormat="1" applyFont="1" applyAlignment="1">
      <alignment vertical="center"/>
      <protection/>
    </xf>
    <xf numFmtId="3" fontId="3" fillId="0" borderId="0" xfId="136" applyNumberFormat="1" applyFont="1" applyAlignment="1">
      <alignment horizontal="center" vertical="center"/>
      <protection/>
    </xf>
    <xf numFmtId="0" fontId="8" fillId="0" borderId="0" xfId="136" applyFont="1" applyFill="1" applyAlignment="1" quotePrefix="1">
      <alignment horizontal="left" vertical="center"/>
      <protection/>
    </xf>
    <xf numFmtId="0" fontId="8" fillId="0" borderId="0" xfId="136" applyFont="1">
      <alignment/>
      <protection/>
    </xf>
    <xf numFmtId="0" fontId="8" fillId="0" borderId="0" xfId="136" applyFont="1" applyAlignment="1">
      <alignment vertical="center"/>
      <protection/>
    </xf>
    <xf numFmtId="0" fontId="8" fillId="0" borderId="0" xfId="136" applyFont="1" applyAlignment="1">
      <alignment horizontal="left" vertical="center" readingOrder="1"/>
      <protection/>
    </xf>
    <xf numFmtId="0" fontId="3" fillId="2" borderId="24" xfId="136" applyFont="1" applyFill="1" applyBorder="1" applyAlignment="1">
      <alignment horizontal="center" vertical="center"/>
      <protection/>
    </xf>
    <xf numFmtId="0" fontId="3" fillId="2" borderId="25" xfId="136" applyFont="1" applyFill="1" applyBorder="1" applyAlignment="1">
      <alignment horizontal="center" vertical="center"/>
      <protection/>
    </xf>
    <xf numFmtId="0" fontId="3" fillId="2" borderId="26" xfId="136" applyFont="1" applyFill="1" applyBorder="1" applyAlignment="1">
      <alignment horizontal="center" vertical="center"/>
      <protection/>
    </xf>
    <xf numFmtId="0" fontId="3" fillId="2" borderId="24" xfId="136" applyFont="1" applyFill="1" applyBorder="1" applyAlignment="1" applyProtection="1">
      <alignment horizontal="center" vertical="center"/>
      <protection/>
    </xf>
    <xf numFmtId="0" fontId="3" fillId="2" borderId="25" xfId="136" applyFont="1" applyFill="1" applyBorder="1" applyAlignment="1" applyProtection="1">
      <alignment horizontal="center" vertical="center"/>
      <protection/>
    </xf>
    <xf numFmtId="0" fontId="3" fillId="2" borderId="26" xfId="136" applyFont="1" applyFill="1" applyBorder="1" applyAlignment="1" applyProtection="1">
      <alignment horizontal="center" vertical="center"/>
      <protection/>
    </xf>
    <xf numFmtId="0" fontId="3" fillId="0" borderId="0" xfId="136" applyFont="1" applyAlignment="1">
      <alignment horizontal="right" vertical="center"/>
      <protection/>
    </xf>
    <xf numFmtId="0" fontId="7" fillId="0" borderId="0" xfId="136" applyFont="1" applyAlignment="1">
      <alignment horizontal="right" vertical="top" wrapText="1"/>
      <protection/>
    </xf>
    <xf numFmtId="0" fontId="8" fillId="0" borderId="0" xfId="136" applyFont="1" applyAlignment="1">
      <alignment horizontal="left" vertical="top" wrapText="1" readingOrder="1"/>
      <protection/>
    </xf>
    <xf numFmtId="0" fontId="5" fillId="0" borderId="27" xfId="136" applyFont="1" applyBorder="1" applyAlignment="1">
      <alignment horizontal="center" vertical="top" wrapText="1"/>
      <protection/>
    </xf>
    <xf numFmtId="0" fontId="8" fillId="0" borderId="0" xfId="136" applyFont="1" applyAlignment="1">
      <alignment horizontal="left" vertical="top" wrapText="1"/>
      <protection/>
    </xf>
    <xf numFmtId="0" fontId="7" fillId="0" borderId="28" xfId="136" applyFont="1" applyFill="1" applyBorder="1" applyAlignment="1" quotePrefix="1">
      <alignment horizontal="right" vertical="top" wrapText="1"/>
      <protection/>
    </xf>
    <xf numFmtId="0" fontId="8" fillId="34" borderId="0" xfId="136" applyFont="1" applyFill="1" applyBorder="1" applyAlignment="1" quotePrefix="1">
      <alignment horizontal="left" vertical="top" wrapText="1"/>
      <protection/>
    </xf>
    <xf numFmtId="0" fontId="8" fillId="0" borderId="28" xfId="136" applyFont="1" applyFill="1" applyBorder="1" applyAlignment="1">
      <alignment horizontal="left" vertical="top" wrapText="1"/>
      <protection/>
    </xf>
    <xf numFmtId="0" fontId="3" fillId="0" borderId="0" xfId="136" applyFont="1" applyAlignment="1">
      <alignment horizontal="left" vertical="center" textRotation="180"/>
      <protection/>
    </xf>
    <xf numFmtId="0" fontId="4" fillId="0" borderId="0" xfId="136" applyFont="1" applyFill="1" applyBorder="1" applyAlignment="1">
      <alignment horizontal="center" vertical="center"/>
      <protection/>
    </xf>
    <xf numFmtId="0" fontId="5" fillId="0" borderId="0" xfId="136" applyFont="1" applyFill="1" applyBorder="1" applyAlignment="1">
      <alignment horizontal="center" vertical="center"/>
      <protection/>
    </xf>
    <xf numFmtId="0" fontId="6" fillId="0" borderId="0" xfId="136" applyFont="1" applyFill="1" applyBorder="1" applyAlignment="1" applyProtection="1" quotePrefix="1">
      <alignment horizontal="center" vertical="center" wrapText="1"/>
      <protection/>
    </xf>
  </cellXfs>
  <cellStyles count="2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2 2" xfId="23"/>
    <cellStyle name="20% - تمييز1 3" xfId="24"/>
    <cellStyle name="20% - تمييز2" xfId="25"/>
    <cellStyle name="20% - تمييز2 2" xfId="26"/>
    <cellStyle name="20% - تمييز2 2 2" xfId="27"/>
    <cellStyle name="20% - تمييز2 3" xfId="28"/>
    <cellStyle name="20% - تمييز3" xfId="29"/>
    <cellStyle name="20% - تمييز3 2" xfId="30"/>
    <cellStyle name="20% - تمييز3 2 2" xfId="31"/>
    <cellStyle name="20% - تمييز3 3" xfId="32"/>
    <cellStyle name="20% - تمييز4" xfId="33"/>
    <cellStyle name="20% - تمييز4 2" xfId="34"/>
    <cellStyle name="20% - تمييز4 2 2" xfId="35"/>
    <cellStyle name="20% - تمييز4 3" xfId="36"/>
    <cellStyle name="20% - تمييز5" xfId="37"/>
    <cellStyle name="20% - تمييز5 2" xfId="38"/>
    <cellStyle name="20% - تمييز5 2 2" xfId="39"/>
    <cellStyle name="20% - تمييز5 3" xfId="40"/>
    <cellStyle name="20% - تمييز6" xfId="41"/>
    <cellStyle name="20% - تمييز6 2" xfId="42"/>
    <cellStyle name="20% - تمييز6 2 2" xfId="43"/>
    <cellStyle name="20% - تمييز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تمييز1" xfId="51"/>
    <cellStyle name="40% - تمييز1 2" xfId="52"/>
    <cellStyle name="40% - تمييز1 2 2" xfId="53"/>
    <cellStyle name="40% - تمييز1 3" xfId="54"/>
    <cellStyle name="40% - تمييز2" xfId="55"/>
    <cellStyle name="40% - تمييز2 2" xfId="56"/>
    <cellStyle name="40% - تمييز2 2 2" xfId="57"/>
    <cellStyle name="40% - تمييز2 3" xfId="58"/>
    <cellStyle name="40% - تمييز3" xfId="59"/>
    <cellStyle name="40% - تمييز3 2" xfId="60"/>
    <cellStyle name="40% - تمييز3 2 2" xfId="61"/>
    <cellStyle name="40% - تمييز3 3" xfId="62"/>
    <cellStyle name="40% - تمييز4" xfId="63"/>
    <cellStyle name="40% - تمييز4 2" xfId="64"/>
    <cellStyle name="40% - تمييز4 2 2" xfId="65"/>
    <cellStyle name="40% - تمييز4 3" xfId="66"/>
    <cellStyle name="40% - تمييز5" xfId="67"/>
    <cellStyle name="40% - تمييز5 2" xfId="68"/>
    <cellStyle name="40% - تمييز5 2 2" xfId="69"/>
    <cellStyle name="40% - تمييز5 3" xfId="70"/>
    <cellStyle name="40% - تمييز6" xfId="71"/>
    <cellStyle name="40% - تمييز6 2" xfId="72"/>
    <cellStyle name="40% - تمييز6 2 2" xfId="73"/>
    <cellStyle name="40% - تمييز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تمييز1" xfId="81"/>
    <cellStyle name="60% - تمييز1 2" xfId="82"/>
    <cellStyle name="60% - تمييز1 2 2" xfId="83"/>
    <cellStyle name="60% - تمييز1 3" xfId="84"/>
    <cellStyle name="60% - تمييز2" xfId="85"/>
    <cellStyle name="60% - تمييز2 2" xfId="86"/>
    <cellStyle name="60% - تمييز2 2 2" xfId="87"/>
    <cellStyle name="60% - تمييز2 3" xfId="88"/>
    <cellStyle name="60% - تمييز3" xfId="89"/>
    <cellStyle name="60% - تمييز3 2" xfId="90"/>
    <cellStyle name="60% - تمييز3 2 2" xfId="91"/>
    <cellStyle name="60% - تمييز3 3" xfId="92"/>
    <cellStyle name="60% - تمييز4" xfId="93"/>
    <cellStyle name="60% - تمييز4 2" xfId="94"/>
    <cellStyle name="60% - تمييز4 2 2" xfId="95"/>
    <cellStyle name="60% - تمييز4 3" xfId="96"/>
    <cellStyle name="60% - تمييز5" xfId="97"/>
    <cellStyle name="60% - تمييز5 2" xfId="98"/>
    <cellStyle name="60% - تمييز5 2 2" xfId="99"/>
    <cellStyle name="60% - تمييز5 3" xfId="100"/>
    <cellStyle name="60% - تمييز6" xfId="101"/>
    <cellStyle name="60% - تمييز6 2" xfId="102"/>
    <cellStyle name="60% - تمييز6 2 2" xfId="103"/>
    <cellStyle name="60% - تمييز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Comma" xfId="114"/>
    <cellStyle name="Comma [0]" xfId="115"/>
    <cellStyle name="Comma 2" xfId="116"/>
    <cellStyle name="Currency" xfId="117"/>
    <cellStyle name="Currency [0]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 2" xfId="128"/>
    <cellStyle name="Normal 2 2" xfId="129"/>
    <cellStyle name="Normal 2 3" xfId="130"/>
    <cellStyle name="Normal 3 2" xfId="131"/>
    <cellStyle name="Normal 3 3" xfId="132"/>
    <cellStyle name="Normal 4 2" xfId="133"/>
    <cellStyle name="Normal 4 3" xfId="134"/>
    <cellStyle name="Normal 5 2" xfId="135"/>
    <cellStyle name="Normal_الشباب والرياضة" xfId="136"/>
    <cellStyle name="Note" xfId="137"/>
    <cellStyle name="Output" xfId="138"/>
    <cellStyle name="Percent" xfId="139"/>
    <cellStyle name="Title" xfId="140"/>
    <cellStyle name="Total" xfId="141"/>
    <cellStyle name="Warning Text" xfId="142"/>
    <cellStyle name="إخراج" xfId="143"/>
    <cellStyle name="إخراج 2" xfId="144"/>
    <cellStyle name="إخراج 2 2" xfId="145"/>
    <cellStyle name="إخراج 3" xfId="146"/>
    <cellStyle name="إدخال" xfId="147"/>
    <cellStyle name="إدخال 2" xfId="148"/>
    <cellStyle name="إدخال 2 2" xfId="149"/>
    <cellStyle name="إدخال 3" xfId="150"/>
    <cellStyle name="الإجمالي" xfId="151"/>
    <cellStyle name="الإجمالي 2" xfId="152"/>
    <cellStyle name="الإجمالي 2 2" xfId="153"/>
    <cellStyle name="الإجمالي 3" xfId="154"/>
    <cellStyle name="تمييز1" xfId="155"/>
    <cellStyle name="تمييز1 2" xfId="156"/>
    <cellStyle name="تمييز1 2 2" xfId="157"/>
    <cellStyle name="تمييز1 3" xfId="158"/>
    <cellStyle name="تمييز2" xfId="159"/>
    <cellStyle name="تمييز2 2" xfId="160"/>
    <cellStyle name="تمييز2 2 2" xfId="161"/>
    <cellStyle name="تمييز2 3" xfId="162"/>
    <cellStyle name="تمييز3" xfId="163"/>
    <cellStyle name="تمييز3 2" xfId="164"/>
    <cellStyle name="تمييز3 2 2" xfId="165"/>
    <cellStyle name="تمييز3 3" xfId="166"/>
    <cellStyle name="تمييز4" xfId="167"/>
    <cellStyle name="تمييز4 2" xfId="168"/>
    <cellStyle name="تمييز4 2 2" xfId="169"/>
    <cellStyle name="تمييز4 3" xfId="170"/>
    <cellStyle name="تمييز5" xfId="171"/>
    <cellStyle name="تمييز5 2" xfId="172"/>
    <cellStyle name="تمييز5 2 2" xfId="173"/>
    <cellStyle name="تمييز5 3" xfId="174"/>
    <cellStyle name="تمييز6" xfId="175"/>
    <cellStyle name="تمييز6 2" xfId="176"/>
    <cellStyle name="تمييز6 2 2" xfId="177"/>
    <cellStyle name="تمييز6 3" xfId="178"/>
    <cellStyle name="جيد" xfId="179"/>
    <cellStyle name="جيد 2" xfId="180"/>
    <cellStyle name="جيد 2 2" xfId="181"/>
    <cellStyle name="جيد 3" xfId="182"/>
    <cellStyle name="حساب" xfId="183"/>
    <cellStyle name="حساب 2" xfId="184"/>
    <cellStyle name="حساب 2 2" xfId="185"/>
    <cellStyle name="حساب 3" xfId="186"/>
    <cellStyle name="خلية تدقيق" xfId="187"/>
    <cellStyle name="خلية تدقيق 2" xfId="188"/>
    <cellStyle name="خلية تدقيق 2 2" xfId="189"/>
    <cellStyle name="خلية تدقيق 3" xfId="190"/>
    <cellStyle name="خلية مرتبطة" xfId="191"/>
    <cellStyle name="خلية مرتبطة 2" xfId="192"/>
    <cellStyle name="خلية مرتبطة 2 2" xfId="193"/>
    <cellStyle name="خلية مرتبطة 3" xfId="194"/>
    <cellStyle name="سيئ" xfId="195"/>
    <cellStyle name="سيئ 2" xfId="196"/>
    <cellStyle name="سيئ 2 2" xfId="197"/>
    <cellStyle name="سيئ 3" xfId="198"/>
    <cellStyle name="عادي_INDICATO" xfId="199"/>
    <cellStyle name="عملة [0]_pasports" xfId="200"/>
    <cellStyle name="عملة_pasports" xfId="201"/>
    <cellStyle name="عنوان" xfId="202"/>
    <cellStyle name="عنوان 1" xfId="203"/>
    <cellStyle name="عنوان 1 2" xfId="204"/>
    <cellStyle name="عنوان 1 2 2" xfId="205"/>
    <cellStyle name="عنوان 1 3" xfId="206"/>
    <cellStyle name="عنوان 2" xfId="207"/>
    <cellStyle name="عنوان 2 2" xfId="208"/>
    <cellStyle name="عنوان 2 2 2" xfId="209"/>
    <cellStyle name="عنوان 2 3" xfId="210"/>
    <cellStyle name="عنوان 3" xfId="211"/>
    <cellStyle name="عنوان 3 2" xfId="212"/>
    <cellStyle name="عنوان 3 2 2" xfId="213"/>
    <cellStyle name="عنوان 3 3" xfId="214"/>
    <cellStyle name="عنوان 4" xfId="215"/>
    <cellStyle name="عنوان 4 2" xfId="216"/>
    <cellStyle name="عنوان 4 2 2" xfId="217"/>
    <cellStyle name="عنوان 4 3" xfId="218"/>
    <cellStyle name="عنوان 5" xfId="219"/>
    <cellStyle name="عنوان 5 2" xfId="220"/>
    <cellStyle name="عنوان 6" xfId="221"/>
    <cellStyle name="فاصلة [0]_pasports" xfId="222"/>
    <cellStyle name="فاصلة_pasports" xfId="223"/>
    <cellStyle name="محايد" xfId="224"/>
    <cellStyle name="محايد 2" xfId="225"/>
    <cellStyle name="محايد 2 2" xfId="226"/>
    <cellStyle name="محايد 3" xfId="227"/>
    <cellStyle name="ملاحظة" xfId="228"/>
    <cellStyle name="ملاحظة 2" xfId="229"/>
    <cellStyle name="ملاحظة 2 2" xfId="230"/>
    <cellStyle name="ملاحظة 3" xfId="231"/>
    <cellStyle name="نص تحذير" xfId="232"/>
    <cellStyle name="نص تحذير 2" xfId="233"/>
    <cellStyle name="نص تحذير 2 2" xfId="234"/>
    <cellStyle name="نص تحذير 3" xfId="235"/>
    <cellStyle name="نص توضيحي" xfId="236"/>
    <cellStyle name="نص توضيحي 2" xfId="237"/>
    <cellStyle name="نص توضيحي 2 2" xfId="238"/>
    <cellStyle name="نص توضيحي 3" xfId="23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O30"/>
  <sheetViews>
    <sheetView showGridLines="0" rightToLeft="1" tabSelected="1" view="pageBreakPreview" zoomScale="90" zoomScaleSheetLayoutView="90" zoomScalePageLayoutView="0" workbookViewId="0" topLeftCell="A1">
      <selection activeCell="H6" sqref="H6"/>
    </sheetView>
  </sheetViews>
  <sheetFormatPr defaultColWidth="9.140625" defaultRowHeight="15"/>
  <cols>
    <col min="1" max="1" width="4.8515625" style="1" customWidth="1"/>
    <col min="2" max="2" width="9.57421875" style="2" customWidth="1"/>
    <col min="3" max="3" width="6.28125" style="2" customWidth="1"/>
    <col min="4" max="4" width="6.140625" style="2" customWidth="1"/>
    <col min="5" max="5" width="6.00390625" style="2" customWidth="1"/>
    <col min="6" max="6" width="6.28125" style="2" customWidth="1"/>
    <col min="7" max="7" width="6.57421875" style="2" customWidth="1"/>
    <col min="8" max="8" width="6.28125" style="2" customWidth="1"/>
    <col min="9" max="9" width="6.421875" style="2" customWidth="1"/>
    <col min="10" max="10" width="6.140625" style="2" customWidth="1"/>
    <col min="11" max="11" width="6.421875" style="2" customWidth="1"/>
    <col min="12" max="12" width="6.28125" style="2" customWidth="1"/>
    <col min="13" max="13" width="6.421875" style="2" customWidth="1"/>
    <col min="14" max="14" width="6.140625" style="2" customWidth="1"/>
    <col min="15" max="16" width="7.421875" style="2" customWidth="1"/>
    <col min="17" max="17" width="7.28125" style="2" customWidth="1"/>
    <col min="18" max="18" width="11.57421875" style="2" customWidth="1"/>
    <col min="19" max="19" width="1.7109375" style="1" customWidth="1"/>
    <col min="20" max="21" width="9.00390625" style="1" customWidth="1"/>
    <col min="22" max="22" width="9.57421875" style="2" customWidth="1"/>
    <col min="23" max="23" width="6.421875" style="2" customWidth="1"/>
    <col min="24" max="24" width="6.28125" style="2" customWidth="1"/>
    <col min="25" max="25" width="6.140625" style="2" customWidth="1"/>
    <col min="26" max="26" width="6.00390625" style="2" customWidth="1"/>
    <col min="27" max="28" width="6.28125" style="2" customWidth="1"/>
    <col min="29" max="29" width="5.8515625" style="2" customWidth="1"/>
    <col min="30" max="31" width="6.28125" style="2" customWidth="1"/>
    <col min="32" max="32" width="6.421875" style="2" customWidth="1"/>
    <col min="33" max="33" width="6.140625" style="2" customWidth="1"/>
    <col min="34" max="35" width="6.421875" style="2" customWidth="1"/>
    <col min="36" max="36" width="6.28125" style="2" customWidth="1"/>
    <col min="37" max="37" width="6.421875" style="2" customWidth="1"/>
    <col min="38" max="38" width="6.140625" style="2" customWidth="1"/>
    <col min="39" max="39" width="7.00390625" style="2" customWidth="1"/>
    <col min="40" max="41" width="7.421875" style="2" customWidth="1"/>
    <col min="42" max="42" width="7.28125" style="2" customWidth="1"/>
    <col min="43" max="43" width="11.57421875" style="2" customWidth="1"/>
    <col min="44" max="16384" width="9.00390625" style="1" customWidth="1"/>
  </cols>
  <sheetData>
    <row r="1" ht="34.5" customHeight="1"/>
    <row r="2" spans="1:67" ht="19.5" customHeight="1">
      <c r="A2" s="58"/>
      <c r="B2" s="59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U2" s="58"/>
      <c r="V2" s="59" t="s">
        <v>0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T2" s="60" t="s">
        <v>1</v>
      </c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</row>
    <row r="3" spans="1:67" ht="25.5" customHeight="1">
      <c r="A3" s="58"/>
      <c r="B3" s="61" t="s">
        <v>43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U3" s="58"/>
      <c r="V3" s="61" t="s">
        <v>2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</row>
    <row r="4" spans="1:67" ht="10.5" customHeight="1">
      <c r="A4" s="58"/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4"/>
      <c r="U4" s="58"/>
      <c r="V4" s="3"/>
      <c r="W4" s="4"/>
      <c r="X4" s="4"/>
      <c r="Y4" s="4"/>
      <c r="Z4" s="4"/>
      <c r="AA4" s="4"/>
      <c r="AB4" s="4"/>
      <c r="AC4" s="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"/>
      <c r="AT4" s="3"/>
      <c r="AU4" s="4"/>
      <c r="AV4" s="4"/>
      <c r="AW4" s="4"/>
      <c r="AX4" s="4"/>
      <c r="AY4" s="4"/>
      <c r="AZ4" s="4"/>
      <c r="BA4" s="4"/>
      <c r="BB4" s="4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4"/>
    </row>
    <row r="5" spans="1:67" ht="42.75" customHeight="1">
      <c r="A5" s="58"/>
      <c r="B5" s="6" t="s">
        <v>3</v>
      </c>
      <c r="C5" s="44" t="s">
        <v>4</v>
      </c>
      <c r="D5" s="45"/>
      <c r="E5" s="46"/>
      <c r="F5" s="44" t="s">
        <v>5</v>
      </c>
      <c r="G5" s="45"/>
      <c r="H5" s="46"/>
      <c r="I5" s="44" t="s">
        <v>6</v>
      </c>
      <c r="J5" s="45"/>
      <c r="K5" s="46"/>
      <c r="L5" s="44" t="s">
        <v>7</v>
      </c>
      <c r="M5" s="45"/>
      <c r="N5" s="46"/>
      <c r="O5" s="47" t="s">
        <v>8</v>
      </c>
      <c r="P5" s="48"/>
      <c r="Q5" s="49"/>
      <c r="R5" s="7" t="s">
        <v>9</v>
      </c>
      <c r="U5" s="58"/>
      <c r="V5" s="6" t="s">
        <v>3</v>
      </c>
      <c r="W5" s="44" t="s">
        <v>4</v>
      </c>
      <c r="X5" s="45"/>
      <c r="Y5" s="45"/>
      <c r="Z5" s="46"/>
      <c r="AA5" s="44" t="s">
        <v>5</v>
      </c>
      <c r="AB5" s="45"/>
      <c r="AC5" s="45"/>
      <c r="AD5" s="46"/>
      <c r="AE5" s="44" t="s">
        <v>6</v>
      </c>
      <c r="AF5" s="45"/>
      <c r="AG5" s="45"/>
      <c r="AH5" s="46"/>
      <c r="AI5" s="44" t="s">
        <v>7</v>
      </c>
      <c r="AJ5" s="45"/>
      <c r="AK5" s="45"/>
      <c r="AL5" s="46"/>
      <c r="AM5" s="47" t="s">
        <v>8</v>
      </c>
      <c r="AN5" s="48"/>
      <c r="AO5" s="48"/>
      <c r="AP5" s="49"/>
      <c r="AQ5" s="7" t="s">
        <v>9</v>
      </c>
      <c r="AT5" s="6" t="s">
        <v>3</v>
      </c>
      <c r="AU5" s="44" t="s">
        <v>4</v>
      </c>
      <c r="AV5" s="45"/>
      <c r="AW5" s="45"/>
      <c r="AX5" s="46"/>
      <c r="AY5" s="44" t="s">
        <v>5</v>
      </c>
      <c r="AZ5" s="45"/>
      <c r="BA5" s="45"/>
      <c r="BB5" s="46"/>
      <c r="BC5" s="44" t="s">
        <v>6</v>
      </c>
      <c r="BD5" s="45"/>
      <c r="BE5" s="45"/>
      <c r="BF5" s="46"/>
      <c r="BG5" s="44" t="s">
        <v>7</v>
      </c>
      <c r="BH5" s="45"/>
      <c r="BI5" s="45"/>
      <c r="BJ5" s="46"/>
      <c r="BK5" s="47" t="s">
        <v>8</v>
      </c>
      <c r="BL5" s="48"/>
      <c r="BM5" s="48"/>
      <c r="BN5" s="49"/>
      <c r="BO5" s="7" t="s">
        <v>9</v>
      </c>
    </row>
    <row r="6" spans="1:67" ht="42.75" customHeight="1">
      <c r="A6" s="58"/>
      <c r="B6" s="8" t="s">
        <v>10</v>
      </c>
      <c r="C6" s="9">
        <v>2011</v>
      </c>
      <c r="D6" s="9">
        <v>2012</v>
      </c>
      <c r="E6" s="9">
        <v>2013</v>
      </c>
      <c r="F6" s="9">
        <v>2011</v>
      </c>
      <c r="G6" s="9">
        <v>2012</v>
      </c>
      <c r="H6" s="9">
        <v>2013</v>
      </c>
      <c r="I6" s="9">
        <v>2011</v>
      </c>
      <c r="J6" s="9">
        <v>2012</v>
      </c>
      <c r="K6" s="9">
        <v>2013</v>
      </c>
      <c r="L6" s="9">
        <v>2011</v>
      </c>
      <c r="M6" s="9">
        <v>2012</v>
      </c>
      <c r="N6" s="9">
        <v>2013</v>
      </c>
      <c r="O6" s="9">
        <v>2011</v>
      </c>
      <c r="P6" s="9">
        <v>2012</v>
      </c>
      <c r="Q6" s="9">
        <v>2013</v>
      </c>
      <c r="R6" s="10" t="s">
        <v>11</v>
      </c>
      <c r="U6" s="58"/>
      <c r="V6" s="8" t="s">
        <v>10</v>
      </c>
      <c r="W6" s="11">
        <v>2009</v>
      </c>
      <c r="X6" s="9">
        <v>2010</v>
      </c>
      <c r="Y6" s="9">
        <v>2011</v>
      </c>
      <c r="Z6" s="9">
        <v>2012</v>
      </c>
      <c r="AA6" s="11">
        <v>2009</v>
      </c>
      <c r="AB6" s="9">
        <v>2010</v>
      </c>
      <c r="AC6" s="9">
        <v>2011</v>
      </c>
      <c r="AD6" s="9">
        <v>2012</v>
      </c>
      <c r="AE6" s="11">
        <v>2009</v>
      </c>
      <c r="AF6" s="9">
        <v>2010</v>
      </c>
      <c r="AG6" s="9">
        <v>2011</v>
      </c>
      <c r="AH6" s="9">
        <v>2012</v>
      </c>
      <c r="AI6" s="11">
        <v>2009</v>
      </c>
      <c r="AJ6" s="9">
        <v>2010</v>
      </c>
      <c r="AK6" s="9">
        <v>2011</v>
      </c>
      <c r="AL6" s="9">
        <v>2012</v>
      </c>
      <c r="AM6" s="9">
        <v>2009</v>
      </c>
      <c r="AN6" s="9">
        <v>2010</v>
      </c>
      <c r="AO6" s="9">
        <v>2011</v>
      </c>
      <c r="AP6" s="9">
        <v>2012</v>
      </c>
      <c r="AQ6" s="10" t="s">
        <v>11</v>
      </c>
      <c r="AT6" s="8" t="s">
        <v>10</v>
      </c>
      <c r="AU6" s="11">
        <v>2010</v>
      </c>
      <c r="AV6" s="9">
        <v>2011</v>
      </c>
      <c r="AW6" s="9">
        <v>2012</v>
      </c>
      <c r="AX6" s="9">
        <v>2013</v>
      </c>
      <c r="AY6" s="11">
        <v>2010</v>
      </c>
      <c r="AZ6" s="9">
        <v>2011</v>
      </c>
      <c r="BA6" s="9">
        <v>2012</v>
      </c>
      <c r="BB6" s="9">
        <v>2013</v>
      </c>
      <c r="BC6" s="11">
        <v>2010</v>
      </c>
      <c r="BD6" s="9">
        <v>2011</v>
      </c>
      <c r="BE6" s="9">
        <v>2012</v>
      </c>
      <c r="BF6" s="9">
        <v>2013</v>
      </c>
      <c r="BG6" s="11">
        <v>2010</v>
      </c>
      <c r="BH6" s="9">
        <v>2011</v>
      </c>
      <c r="BI6" s="9">
        <v>2012</v>
      </c>
      <c r="BJ6" s="9">
        <v>2013</v>
      </c>
      <c r="BK6" s="9">
        <v>2010</v>
      </c>
      <c r="BL6" s="9">
        <v>2011</v>
      </c>
      <c r="BM6" s="9">
        <v>2012</v>
      </c>
      <c r="BN6" s="9">
        <v>2013</v>
      </c>
      <c r="BO6" s="10" t="s">
        <v>11</v>
      </c>
    </row>
    <row r="7" spans="1:67" ht="39.75" customHeight="1">
      <c r="A7" s="58"/>
      <c r="B7" s="12" t="s">
        <v>12</v>
      </c>
      <c r="C7" s="13">
        <v>17163</v>
      </c>
      <c r="D7" s="13">
        <v>17507</v>
      </c>
      <c r="E7" s="13">
        <v>19257</v>
      </c>
      <c r="F7" s="14">
        <v>6601</v>
      </c>
      <c r="G7" s="14">
        <v>6733</v>
      </c>
      <c r="H7" s="13">
        <v>7409</v>
      </c>
      <c r="I7" s="15">
        <v>13213</v>
      </c>
      <c r="J7" s="15">
        <v>13477</v>
      </c>
      <c r="K7" s="13">
        <v>14721</v>
      </c>
      <c r="L7" s="13">
        <v>11007</v>
      </c>
      <c r="M7" s="13">
        <v>11227</v>
      </c>
      <c r="N7" s="13">
        <v>12379</v>
      </c>
      <c r="O7" s="16">
        <v>47984</v>
      </c>
      <c r="P7" s="16">
        <v>48944</v>
      </c>
      <c r="Q7" s="16">
        <f aca="true" t="shared" si="0" ref="Q7:Q16">(E7+H7+K7+N7)</f>
        <v>53766</v>
      </c>
      <c r="R7" s="17" t="s">
        <v>13</v>
      </c>
      <c r="U7" s="58"/>
      <c r="V7" s="12" t="s">
        <v>12</v>
      </c>
      <c r="W7" s="13">
        <v>14860</v>
      </c>
      <c r="X7" s="13">
        <v>15603</v>
      </c>
      <c r="Y7" s="13">
        <v>17163</v>
      </c>
      <c r="Z7" s="13">
        <v>17507</v>
      </c>
      <c r="AA7" s="14">
        <v>5716</v>
      </c>
      <c r="AB7" s="14">
        <v>6001</v>
      </c>
      <c r="AC7" s="14">
        <v>6601</v>
      </c>
      <c r="AD7" s="13">
        <v>6733</v>
      </c>
      <c r="AE7" s="15">
        <v>11440</v>
      </c>
      <c r="AF7" s="15">
        <v>12012</v>
      </c>
      <c r="AG7" s="15">
        <v>13213</v>
      </c>
      <c r="AH7" s="13">
        <v>13477</v>
      </c>
      <c r="AI7" s="13">
        <v>9530</v>
      </c>
      <c r="AJ7" s="13">
        <v>10006</v>
      </c>
      <c r="AK7" s="13">
        <v>11007</v>
      </c>
      <c r="AL7" s="13">
        <v>11227</v>
      </c>
      <c r="AM7" s="16">
        <f aca="true" t="shared" si="1" ref="AM7:AP15">W7+AA7+AE7+AI7</f>
        <v>41546</v>
      </c>
      <c r="AN7" s="16">
        <f t="shared" si="1"/>
        <v>43622</v>
      </c>
      <c r="AO7" s="16">
        <f t="shared" si="1"/>
        <v>47984</v>
      </c>
      <c r="AP7" s="16">
        <f t="shared" si="1"/>
        <v>48944</v>
      </c>
      <c r="AQ7" s="17" t="s">
        <v>13</v>
      </c>
      <c r="AT7" s="12" t="s">
        <v>12</v>
      </c>
      <c r="AU7" s="18" t="e">
        <f>#REF!-X7</f>
        <v>#REF!</v>
      </c>
      <c r="AV7" s="18">
        <f aca="true" t="shared" si="2" ref="AV7:AW16">C7-Y7</f>
        <v>0</v>
      </c>
      <c r="AW7" s="18">
        <f t="shared" si="2"/>
        <v>0</v>
      </c>
      <c r="AX7" s="19">
        <f aca="true" t="shared" si="3" ref="AX7:AX16">E7-D7</f>
        <v>1750</v>
      </c>
      <c r="AY7" s="18" t="e">
        <f>#REF!-AB7</f>
        <v>#REF!</v>
      </c>
      <c r="AZ7" s="18">
        <f aca="true" t="shared" si="4" ref="AZ7:BA16">F7-AC7</f>
        <v>0</v>
      </c>
      <c r="BA7" s="18">
        <f t="shared" si="4"/>
        <v>0</v>
      </c>
      <c r="BB7" s="19">
        <f aca="true" t="shared" si="5" ref="BB7:BB16">H7-G7</f>
        <v>676</v>
      </c>
      <c r="BC7" s="18" t="e">
        <f>#REF!-AF7</f>
        <v>#REF!</v>
      </c>
      <c r="BD7" s="18">
        <f aca="true" t="shared" si="6" ref="BD7:BE16">I7-AG7</f>
        <v>0</v>
      </c>
      <c r="BE7" s="18">
        <f t="shared" si="6"/>
        <v>0</v>
      </c>
      <c r="BF7" s="19">
        <f aca="true" t="shared" si="7" ref="BF7:BF16">K7-J7</f>
        <v>1244</v>
      </c>
      <c r="BG7" s="18" t="e">
        <f>#REF!-AJ7</f>
        <v>#REF!</v>
      </c>
      <c r="BH7" s="18">
        <f aca="true" t="shared" si="8" ref="BH7:BI16">L7-AK7</f>
        <v>0</v>
      </c>
      <c r="BI7" s="18">
        <f t="shared" si="8"/>
        <v>0</v>
      </c>
      <c r="BJ7" s="19">
        <f aca="true" t="shared" si="9" ref="BJ7:BJ16">N7-M7</f>
        <v>1152</v>
      </c>
      <c r="BK7" s="18" t="e">
        <f>#REF!-AN7</f>
        <v>#REF!</v>
      </c>
      <c r="BL7" s="18">
        <f>O7-AO7</f>
        <v>0</v>
      </c>
      <c r="BM7" s="18">
        <f>P7-AP7</f>
        <v>0</v>
      </c>
      <c r="BN7" s="19">
        <f>Q7-P7</f>
        <v>4822</v>
      </c>
      <c r="BO7" s="17" t="s">
        <v>13</v>
      </c>
    </row>
    <row r="8" spans="1:67" ht="39.75" customHeight="1">
      <c r="A8" s="58"/>
      <c r="B8" s="20" t="s">
        <v>14</v>
      </c>
      <c r="C8" s="21">
        <v>4575</v>
      </c>
      <c r="D8" s="21">
        <v>4666</v>
      </c>
      <c r="E8" s="13">
        <v>5032</v>
      </c>
      <c r="F8" s="22">
        <v>6291</v>
      </c>
      <c r="G8" s="22">
        <v>6291</v>
      </c>
      <c r="H8" s="21">
        <v>6620</v>
      </c>
      <c r="I8" s="23">
        <v>3116</v>
      </c>
      <c r="J8" s="23">
        <v>3179</v>
      </c>
      <c r="K8" s="21">
        <v>3319</v>
      </c>
      <c r="L8" s="21">
        <v>4476</v>
      </c>
      <c r="M8" s="21">
        <v>4565</v>
      </c>
      <c r="N8" s="21">
        <v>5056</v>
      </c>
      <c r="O8" s="24">
        <v>18458</v>
      </c>
      <c r="P8" s="24">
        <v>18701</v>
      </c>
      <c r="Q8" s="24">
        <f t="shared" si="0"/>
        <v>20027</v>
      </c>
      <c r="R8" s="25" t="s">
        <v>15</v>
      </c>
      <c r="U8" s="58"/>
      <c r="V8" s="20" t="s">
        <v>14</v>
      </c>
      <c r="W8" s="21">
        <v>3676</v>
      </c>
      <c r="X8" s="21">
        <v>4159</v>
      </c>
      <c r="Y8" s="21">
        <v>4575</v>
      </c>
      <c r="Z8" s="13">
        <v>4666</v>
      </c>
      <c r="AA8" s="22">
        <v>5304</v>
      </c>
      <c r="AB8" s="22">
        <v>5719</v>
      </c>
      <c r="AC8" s="22">
        <v>6291</v>
      </c>
      <c r="AD8" s="21">
        <v>6291</v>
      </c>
      <c r="AE8" s="23">
        <v>2556</v>
      </c>
      <c r="AF8" s="23">
        <v>2833</v>
      </c>
      <c r="AG8" s="23">
        <v>3116</v>
      </c>
      <c r="AH8" s="21">
        <v>3179</v>
      </c>
      <c r="AI8" s="21">
        <v>3876</v>
      </c>
      <c r="AJ8" s="21">
        <v>4069</v>
      </c>
      <c r="AK8" s="21">
        <v>4476</v>
      </c>
      <c r="AL8" s="21">
        <v>4565</v>
      </c>
      <c r="AM8" s="24">
        <f t="shared" si="1"/>
        <v>15412</v>
      </c>
      <c r="AN8" s="24">
        <f t="shared" si="1"/>
        <v>16780</v>
      </c>
      <c r="AO8" s="24">
        <f t="shared" si="1"/>
        <v>18458</v>
      </c>
      <c r="AP8" s="24">
        <f t="shared" si="1"/>
        <v>18701</v>
      </c>
      <c r="AQ8" s="25" t="s">
        <v>15</v>
      </c>
      <c r="AT8" s="20" t="s">
        <v>14</v>
      </c>
      <c r="AU8" s="18" t="e">
        <f>#REF!-X8</f>
        <v>#REF!</v>
      </c>
      <c r="AV8" s="18">
        <f t="shared" si="2"/>
        <v>0</v>
      </c>
      <c r="AW8" s="18">
        <f t="shared" si="2"/>
        <v>0</v>
      </c>
      <c r="AX8" s="19">
        <f t="shared" si="3"/>
        <v>366</v>
      </c>
      <c r="AY8" s="18" t="e">
        <f>#REF!-AB8</f>
        <v>#REF!</v>
      </c>
      <c r="AZ8" s="18">
        <f t="shared" si="4"/>
        <v>0</v>
      </c>
      <c r="BA8" s="18">
        <f t="shared" si="4"/>
        <v>0</v>
      </c>
      <c r="BB8" s="19">
        <f t="shared" si="5"/>
        <v>329</v>
      </c>
      <c r="BC8" s="18" t="e">
        <f>#REF!-AF8</f>
        <v>#REF!</v>
      </c>
      <c r="BD8" s="18">
        <f t="shared" si="6"/>
        <v>0</v>
      </c>
      <c r="BE8" s="18">
        <f t="shared" si="6"/>
        <v>0</v>
      </c>
      <c r="BF8" s="19">
        <f t="shared" si="7"/>
        <v>140</v>
      </c>
      <c r="BG8" s="18" t="e">
        <f>#REF!-AJ8</f>
        <v>#REF!</v>
      </c>
      <c r="BH8" s="18">
        <f t="shared" si="8"/>
        <v>0</v>
      </c>
      <c r="BI8" s="18">
        <f t="shared" si="8"/>
        <v>0</v>
      </c>
      <c r="BJ8" s="19">
        <f t="shared" si="9"/>
        <v>491</v>
      </c>
      <c r="BK8" s="18" t="e">
        <f>#REF!-AN8</f>
        <v>#REF!</v>
      </c>
      <c r="BL8" s="18">
        <f aca="true" t="shared" si="10" ref="BL8:BM16">O8-AO8</f>
        <v>0</v>
      </c>
      <c r="BM8" s="18">
        <f t="shared" si="10"/>
        <v>0</v>
      </c>
      <c r="BN8" s="19">
        <f aca="true" t="shared" si="11" ref="BN8:BN16">Q8-P8</f>
        <v>1326</v>
      </c>
      <c r="BO8" s="25" t="s">
        <v>15</v>
      </c>
    </row>
    <row r="9" spans="1:67" ht="39.75" customHeight="1">
      <c r="A9" s="58"/>
      <c r="B9" s="20" t="s">
        <v>16</v>
      </c>
      <c r="C9" s="21">
        <v>1437</v>
      </c>
      <c r="D9" s="21">
        <v>1465</v>
      </c>
      <c r="E9" s="13">
        <v>1520</v>
      </c>
      <c r="F9" s="22">
        <v>2794</v>
      </c>
      <c r="G9" s="22">
        <v>2794</v>
      </c>
      <c r="H9" s="21">
        <v>2913</v>
      </c>
      <c r="I9" s="23">
        <v>3068</v>
      </c>
      <c r="J9" s="23">
        <v>3129</v>
      </c>
      <c r="K9" s="21">
        <v>3403</v>
      </c>
      <c r="L9" s="21">
        <v>1925</v>
      </c>
      <c r="M9" s="21">
        <v>1964</v>
      </c>
      <c r="N9" s="21">
        <v>2057</v>
      </c>
      <c r="O9" s="24">
        <v>9224</v>
      </c>
      <c r="P9" s="24">
        <v>9352</v>
      </c>
      <c r="Q9" s="24">
        <f t="shared" si="0"/>
        <v>9893</v>
      </c>
      <c r="R9" s="25" t="s">
        <v>17</v>
      </c>
      <c r="U9" s="58"/>
      <c r="V9" s="20" t="s">
        <v>16</v>
      </c>
      <c r="W9" s="21">
        <v>1006</v>
      </c>
      <c r="X9" s="21">
        <v>1306</v>
      </c>
      <c r="Y9" s="21">
        <v>1437</v>
      </c>
      <c r="Z9" s="13">
        <v>1465</v>
      </c>
      <c r="AA9" s="22">
        <v>2300</v>
      </c>
      <c r="AB9" s="22">
        <v>2540</v>
      </c>
      <c r="AC9" s="22">
        <v>2794</v>
      </c>
      <c r="AD9" s="21">
        <v>2794</v>
      </c>
      <c r="AE9" s="23">
        <v>2538</v>
      </c>
      <c r="AF9" s="23">
        <v>2789</v>
      </c>
      <c r="AG9" s="23">
        <v>3068</v>
      </c>
      <c r="AH9" s="21">
        <v>3129</v>
      </c>
      <c r="AI9" s="21">
        <v>1667</v>
      </c>
      <c r="AJ9" s="21">
        <v>1750</v>
      </c>
      <c r="AK9" s="21">
        <v>1925</v>
      </c>
      <c r="AL9" s="21">
        <v>1964</v>
      </c>
      <c r="AM9" s="24">
        <f t="shared" si="1"/>
        <v>7511</v>
      </c>
      <c r="AN9" s="24">
        <f t="shared" si="1"/>
        <v>8385</v>
      </c>
      <c r="AO9" s="24">
        <f t="shared" si="1"/>
        <v>9224</v>
      </c>
      <c r="AP9" s="24">
        <f t="shared" si="1"/>
        <v>9352</v>
      </c>
      <c r="AQ9" s="25" t="s">
        <v>17</v>
      </c>
      <c r="AT9" s="20" t="s">
        <v>16</v>
      </c>
      <c r="AU9" s="18" t="e">
        <f>#REF!-X9</f>
        <v>#REF!</v>
      </c>
      <c r="AV9" s="18">
        <f t="shared" si="2"/>
        <v>0</v>
      </c>
      <c r="AW9" s="18">
        <f t="shared" si="2"/>
        <v>0</v>
      </c>
      <c r="AX9" s="19">
        <f t="shared" si="3"/>
        <v>55</v>
      </c>
      <c r="AY9" s="18" t="e">
        <f>#REF!-AB9</f>
        <v>#REF!</v>
      </c>
      <c r="AZ9" s="18">
        <f t="shared" si="4"/>
        <v>0</v>
      </c>
      <c r="BA9" s="18">
        <f t="shared" si="4"/>
        <v>0</v>
      </c>
      <c r="BB9" s="19">
        <f t="shared" si="5"/>
        <v>119</v>
      </c>
      <c r="BC9" s="18" t="e">
        <f>#REF!-AF9</f>
        <v>#REF!</v>
      </c>
      <c r="BD9" s="18">
        <f t="shared" si="6"/>
        <v>0</v>
      </c>
      <c r="BE9" s="18">
        <f t="shared" si="6"/>
        <v>0</v>
      </c>
      <c r="BF9" s="19">
        <f t="shared" si="7"/>
        <v>274</v>
      </c>
      <c r="BG9" s="18" t="e">
        <f>#REF!-AJ9</f>
        <v>#REF!</v>
      </c>
      <c r="BH9" s="18">
        <f t="shared" si="8"/>
        <v>0</v>
      </c>
      <c r="BI9" s="18">
        <f t="shared" si="8"/>
        <v>0</v>
      </c>
      <c r="BJ9" s="19">
        <f t="shared" si="9"/>
        <v>93</v>
      </c>
      <c r="BK9" s="18" t="e">
        <f>#REF!-AN9</f>
        <v>#REF!</v>
      </c>
      <c r="BL9" s="18">
        <f t="shared" si="10"/>
        <v>0</v>
      </c>
      <c r="BM9" s="18">
        <f t="shared" si="10"/>
        <v>0</v>
      </c>
      <c r="BN9" s="19">
        <f t="shared" si="11"/>
        <v>541</v>
      </c>
      <c r="BO9" s="25" t="s">
        <v>17</v>
      </c>
    </row>
    <row r="10" spans="1:67" ht="39.75" customHeight="1">
      <c r="A10" s="58"/>
      <c r="B10" s="20" t="s">
        <v>18</v>
      </c>
      <c r="C10" s="21">
        <v>2442</v>
      </c>
      <c r="D10" s="21">
        <v>2491</v>
      </c>
      <c r="E10" s="21">
        <v>2551</v>
      </c>
      <c r="F10" s="22">
        <v>2793</v>
      </c>
      <c r="G10" s="22">
        <v>2793</v>
      </c>
      <c r="H10" s="21">
        <v>2900</v>
      </c>
      <c r="I10" s="21">
        <v>2958</v>
      </c>
      <c r="J10" s="21">
        <v>3017</v>
      </c>
      <c r="K10" s="21">
        <v>3311</v>
      </c>
      <c r="L10" s="21">
        <v>293</v>
      </c>
      <c r="M10" s="21">
        <v>298</v>
      </c>
      <c r="N10" s="21">
        <v>320</v>
      </c>
      <c r="O10" s="24">
        <v>8486</v>
      </c>
      <c r="P10" s="24">
        <v>8599</v>
      </c>
      <c r="Q10" s="24">
        <f t="shared" si="0"/>
        <v>9082</v>
      </c>
      <c r="R10" s="26" t="s">
        <v>19</v>
      </c>
      <c r="U10" s="58"/>
      <c r="V10" s="20" t="s">
        <v>18</v>
      </c>
      <c r="W10" s="21">
        <v>1877</v>
      </c>
      <c r="X10" s="21">
        <v>2220</v>
      </c>
      <c r="Y10" s="21">
        <v>2442</v>
      </c>
      <c r="Z10" s="21">
        <v>2491</v>
      </c>
      <c r="AA10" s="22">
        <v>2304</v>
      </c>
      <c r="AB10" s="22">
        <v>2539</v>
      </c>
      <c r="AC10" s="22">
        <v>2793</v>
      </c>
      <c r="AD10" s="21">
        <v>2793</v>
      </c>
      <c r="AE10" s="21">
        <v>2371</v>
      </c>
      <c r="AF10" s="21">
        <v>2689</v>
      </c>
      <c r="AG10" s="21">
        <v>2958</v>
      </c>
      <c r="AH10" s="21">
        <v>3017</v>
      </c>
      <c r="AI10" s="21">
        <v>254</v>
      </c>
      <c r="AJ10" s="21">
        <v>266</v>
      </c>
      <c r="AK10" s="21">
        <v>293</v>
      </c>
      <c r="AL10" s="21">
        <v>298</v>
      </c>
      <c r="AM10" s="24">
        <f t="shared" si="1"/>
        <v>6806</v>
      </c>
      <c r="AN10" s="24">
        <f t="shared" si="1"/>
        <v>7714</v>
      </c>
      <c r="AO10" s="24">
        <f t="shared" si="1"/>
        <v>8486</v>
      </c>
      <c r="AP10" s="24">
        <f t="shared" si="1"/>
        <v>8599</v>
      </c>
      <c r="AQ10" s="26" t="s">
        <v>19</v>
      </c>
      <c r="AT10" s="20" t="s">
        <v>18</v>
      </c>
      <c r="AU10" s="18" t="e">
        <f>#REF!-X10</f>
        <v>#REF!</v>
      </c>
      <c r="AV10" s="18">
        <f t="shared" si="2"/>
        <v>0</v>
      </c>
      <c r="AW10" s="18">
        <f t="shared" si="2"/>
        <v>0</v>
      </c>
      <c r="AX10" s="19">
        <f t="shared" si="3"/>
        <v>60</v>
      </c>
      <c r="AY10" s="18" t="e">
        <f>#REF!-AB10</f>
        <v>#REF!</v>
      </c>
      <c r="AZ10" s="18">
        <f t="shared" si="4"/>
        <v>0</v>
      </c>
      <c r="BA10" s="18">
        <f t="shared" si="4"/>
        <v>0</v>
      </c>
      <c r="BB10" s="19">
        <f t="shared" si="5"/>
        <v>107</v>
      </c>
      <c r="BC10" s="18" t="e">
        <f>#REF!-AF10</f>
        <v>#REF!</v>
      </c>
      <c r="BD10" s="18">
        <f t="shared" si="6"/>
        <v>0</v>
      </c>
      <c r="BE10" s="18">
        <f t="shared" si="6"/>
        <v>0</v>
      </c>
      <c r="BF10" s="19">
        <f t="shared" si="7"/>
        <v>294</v>
      </c>
      <c r="BG10" s="18" t="e">
        <f>#REF!-AJ10</f>
        <v>#REF!</v>
      </c>
      <c r="BH10" s="18">
        <f t="shared" si="8"/>
        <v>0</v>
      </c>
      <c r="BI10" s="18">
        <f t="shared" si="8"/>
        <v>0</v>
      </c>
      <c r="BJ10" s="19">
        <f t="shared" si="9"/>
        <v>22</v>
      </c>
      <c r="BK10" s="18" t="e">
        <f>#REF!-AN10</f>
        <v>#REF!</v>
      </c>
      <c r="BL10" s="18">
        <f t="shared" si="10"/>
        <v>0</v>
      </c>
      <c r="BM10" s="18">
        <f t="shared" si="10"/>
        <v>0</v>
      </c>
      <c r="BN10" s="19">
        <f t="shared" si="11"/>
        <v>483</v>
      </c>
      <c r="BO10" s="26" t="s">
        <v>19</v>
      </c>
    </row>
    <row r="11" spans="1:67" ht="39.75" customHeight="1">
      <c r="A11" s="58"/>
      <c r="B11" s="20" t="s">
        <v>20</v>
      </c>
      <c r="C11" s="21">
        <v>6831</v>
      </c>
      <c r="D11" s="21">
        <v>6968</v>
      </c>
      <c r="E11" s="21">
        <v>7020</v>
      </c>
      <c r="F11" s="22">
        <v>4025</v>
      </c>
      <c r="G11" s="22">
        <v>4025</v>
      </c>
      <c r="H11" s="21">
        <v>4401</v>
      </c>
      <c r="I11" s="23">
        <v>3379</v>
      </c>
      <c r="J11" s="23">
        <v>3447</v>
      </c>
      <c r="K11" s="21">
        <v>3572</v>
      </c>
      <c r="L11" s="21">
        <v>1829</v>
      </c>
      <c r="M11" s="21">
        <v>1866</v>
      </c>
      <c r="N11" s="21">
        <v>1913</v>
      </c>
      <c r="O11" s="24">
        <v>16064</v>
      </c>
      <c r="P11" s="24">
        <v>16306</v>
      </c>
      <c r="Q11" s="24">
        <f t="shared" si="0"/>
        <v>16906</v>
      </c>
      <c r="R11" s="25" t="s">
        <v>21</v>
      </c>
      <c r="U11" s="58"/>
      <c r="V11" s="20" t="s">
        <v>20</v>
      </c>
      <c r="W11" s="21">
        <v>5534</v>
      </c>
      <c r="X11" s="21">
        <v>6210</v>
      </c>
      <c r="Y11" s="21">
        <v>6831</v>
      </c>
      <c r="Z11" s="21">
        <v>6968</v>
      </c>
      <c r="AA11" s="22">
        <v>3295</v>
      </c>
      <c r="AB11" s="22">
        <v>3659</v>
      </c>
      <c r="AC11" s="22">
        <v>4025</v>
      </c>
      <c r="AD11" s="21">
        <v>4025</v>
      </c>
      <c r="AE11" s="23">
        <v>2736</v>
      </c>
      <c r="AF11" s="23">
        <v>3072</v>
      </c>
      <c r="AG11" s="23">
        <v>3379</v>
      </c>
      <c r="AH11" s="21">
        <v>3447</v>
      </c>
      <c r="AI11" s="21">
        <v>1584</v>
      </c>
      <c r="AJ11" s="21">
        <v>1663</v>
      </c>
      <c r="AK11" s="21">
        <v>1829</v>
      </c>
      <c r="AL11" s="21">
        <v>1866</v>
      </c>
      <c r="AM11" s="24">
        <f t="shared" si="1"/>
        <v>13149</v>
      </c>
      <c r="AN11" s="24">
        <f t="shared" si="1"/>
        <v>14604</v>
      </c>
      <c r="AO11" s="24">
        <f t="shared" si="1"/>
        <v>16064</v>
      </c>
      <c r="AP11" s="24">
        <f t="shared" si="1"/>
        <v>16306</v>
      </c>
      <c r="AQ11" s="25" t="s">
        <v>21</v>
      </c>
      <c r="AT11" s="20" t="s">
        <v>20</v>
      </c>
      <c r="AU11" s="18" t="e">
        <f>#REF!-X11</f>
        <v>#REF!</v>
      </c>
      <c r="AV11" s="18">
        <f t="shared" si="2"/>
        <v>0</v>
      </c>
      <c r="AW11" s="18">
        <f t="shared" si="2"/>
        <v>0</v>
      </c>
      <c r="AX11" s="19">
        <f t="shared" si="3"/>
        <v>52</v>
      </c>
      <c r="AY11" s="18" t="e">
        <f>#REF!-AB11</f>
        <v>#REF!</v>
      </c>
      <c r="AZ11" s="18">
        <f t="shared" si="4"/>
        <v>0</v>
      </c>
      <c r="BA11" s="18">
        <f t="shared" si="4"/>
        <v>0</v>
      </c>
      <c r="BB11" s="19">
        <f t="shared" si="5"/>
        <v>376</v>
      </c>
      <c r="BC11" s="18" t="e">
        <f>#REF!-AF11</f>
        <v>#REF!</v>
      </c>
      <c r="BD11" s="18">
        <f t="shared" si="6"/>
        <v>0</v>
      </c>
      <c r="BE11" s="18">
        <f t="shared" si="6"/>
        <v>0</v>
      </c>
      <c r="BF11" s="19">
        <f t="shared" si="7"/>
        <v>125</v>
      </c>
      <c r="BG11" s="18" t="e">
        <f>#REF!-AJ11</f>
        <v>#REF!</v>
      </c>
      <c r="BH11" s="18">
        <f t="shared" si="8"/>
        <v>0</v>
      </c>
      <c r="BI11" s="18">
        <f t="shared" si="8"/>
        <v>0</v>
      </c>
      <c r="BJ11" s="19">
        <f t="shared" si="9"/>
        <v>47</v>
      </c>
      <c r="BK11" s="18" t="e">
        <f>#REF!-AN11</f>
        <v>#REF!</v>
      </c>
      <c r="BL11" s="18">
        <f t="shared" si="10"/>
        <v>0</v>
      </c>
      <c r="BM11" s="18">
        <f t="shared" si="10"/>
        <v>0</v>
      </c>
      <c r="BN11" s="19">
        <f t="shared" si="11"/>
        <v>600</v>
      </c>
      <c r="BO11" s="25" t="s">
        <v>21</v>
      </c>
    </row>
    <row r="12" spans="1:67" ht="39.75" customHeight="1">
      <c r="A12" s="58"/>
      <c r="B12" s="20" t="s">
        <v>22</v>
      </c>
      <c r="C12" s="21">
        <v>4166</v>
      </c>
      <c r="D12" s="21">
        <v>4249</v>
      </c>
      <c r="E12" s="21">
        <v>4419</v>
      </c>
      <c r="F12" s="22">
        <v>2302</v>
      </c>
      <c r="G12" s="22">
        <v>2302</v>
      </c>
      <c r="H12" s="21">
        <v>2511</v>
      </c>
      <c r="I12" s="23">
        <v>2694</v>
      </c>
      <c r="J12" s="23">
        <v>2748</v>
      </c>
      <c r="K12" s="21">
        <v>2912</v>
      </c>
      <c r="L12" s="21">
        <v>1340</v>
      </c>
      <c r="M12" s="21">
        <v>1367</v>
      </c>
      <c r="N12" s="21">
        <v>1415</v>
      </c>
      <c r="O12" s="24">
        <v>10502</v>
      </c>
      <c r="P12" s="24">
        <v>10666</v>
      </c>
      <c r="Q12" s="24">
        <f t="shared" si="0"/>
        <v>11257</v>
      </c>
      <c r="R12" s="27" t="s">
        <v>23</v>
      </c>
      <c r="U12" s="58"/>
      <c r="V12" s="20" t="s">
        <v>22</v>
      </c>
      <c r="W12" s="21">
        <v>3369</v>
      </c>
      <c r="X12" s="21">
        <v>3787</v>
      </c>
      <c r="Y12" s="21">
        <v>4166</v>
      </c>
      <c r="Z12" s="21">
        <v>4249</v>
      </c>
      <c r="AA12" s="22">
        <v>1851</v>
      </c>
      <c r="AB12" s="22">
        <v>2093</v>
      </c>
      <c r="AC12" s="22">
        <v>2302</v>
      </c>
      <c r="AD12" s="21">
        <v>2302</v>
      </c>
      <c r="AE12" s="23">
        <v>2190</v>
      </c>
      <c r="AF12" s="23">
        <v>2449</v>
      </c>
      <c r="AG12" s="23">
        <v>2694</v>
      </c>
      <c r="AH12" s="21">
        <v>2748</v>
      </c>
      <c r="AI12" s="21">
        <v>1160</v>
      </c>
      <c r="AJ12" s="21">
        <v>1218</v>
      </c>
      <c r="AK12" s="21">
        <v>1340</v>
      </c>
      <c r="AL12" s="21">
        <v>1367</v>
      </c>
      <c r="AM12" s="24">
        <f t="shared" si="1"/>
        <v>8570</v>
      </c>
      <c r="AN12" s="24">
        <f t="shared" si="1"/>
        <v>9547</v>
      </c>
      <c r="AO12" s="24">
        <f t="shared" si="1"/>
        <v>10502</v>
      </c>
      <c r="AP12" s="24">
        <f t="shared" si="1"/>
        <v>10666</v>
      </c>
      <c r="AQ12" s="27" t="s">
        <v>23</v>
      </c>
      <c r="AT12" s="20" t="s">
        <v>22</v>
      </c>
      <c r="AU12" s="18" t="e">
        <f>#REF!-X12</f>
        <v>#REF!</v>
      </c>
      <c r="AV12" s="18">
        <f t="shared" si="2"/>
        <v>0</v>
      </c>
      <c r="AW12" s="18">
        <f t="shared" si="2"/>
        <v>0</v>
      </c>
      <c r="AX12" s="19">
        <f t="shared" si="3"/>
        <v>170</v>
      </c>
      <c r="AY12" s="18" t="e">
        <f>#REF!-AB12</f>
        <v>#REF!</v>
      </c>
      <c r="AZ12" s="18">
        <f t="shared" si="4"/>
        <v>0</v>
      </c>
      <c r="BA12" s="18">
        <f t="shared" si="4"/>
        <v>0</v>
      </c>
      <c r="BB12" s="19">
        <f t="shared" si="5"/>
        <v>209</v>
      </c>
      <c r="BC12" s="18" t="e">
        <f>#REF!-AF12</f>
        <v>#REF!</v>
      </c>
      <c r="BD12" s="18">
        <f t="shared" si="6"/>
        <v>0</v>
      </c>
      <c r="BE12" s="18">
        <f t="shared" si="6"/>
        <v>0</v>
      </c>
      <c r="BF12" s="19">
        <f t="shared" si="7"/>
        <v>164</v>
      </c>
      <c r="BG12" s="18" t="e">
        <f>#REF!-AJ12</f>
        <v>#REF!</v>
      </c>
      <c r="BH12" s="18">
        <f t="shared" si="8"/>
        <v>0</v>
      </c>
      <c r="BI12" s="18">
        <f t="shared" si="8"/>
        <v>0</v>
      </c>
      <c r="BJ12" s="19">
        <f t="shared" si="9"/>
        <v>48</v>
      </c>
      <c r="BK12" s="18" t="e">
        <f>#REF!-AN12</f>
        <v>#REF!</v>
      </c>
      <c r="BL12" s="18">
        <f t="shared" si="10"/>
        <v>0</v>
      </c>
      <c r="BM12" s="18">
        <f t="shared" si="10"/>
        <v>0</v>
      </c>
      <c r="BN12" s="19">
        <f t="shared" si="11"/>
        <v>591</v>
      </c>
      <c r="BO12" s="27" t="s">
        <v>23</v>
      </c>
    </row>
    <row r="13" spans="1:67" ht="39.75" customHeight="1">
      <c r="A13" s="58"/>
      <c r="B13" s="20" t="s">
        <v>24</v>
      </c>
      <c r="C13" s="23">
        <v>160</v>
      </c>
      <c r="D13" s="21">
        <v>163</v>
      </c>
      <c r="E13" s="21">
        <v>171</v>
      </c>
      <c r="F13" s="23">
        <v>196</v>
      </c>
      <c r="G13" s="23">
        <v>196</v>
      </c>
      <c r="H13" s="21">
        <v>212</v>
      </c>
      <c r="I13" s="23">
        <v>215</v>
      </c>
      <c r="J13" s="23">
        <v>219</v>
      </c>
      <c r="K13" s="21">
        <v>229</v>
      </c>
      <c r="L13" s="21">
        <v>241</v>
      </c>
      <c r="M13" s="21">
        <v>246</v>
      </c>
      <c r="N13" s="21">
        <v>266</v>
      </c>
      <c r="O13" s="24">
        <v>812</v>
      </c>
      <c r="P13" s="24">
        <v>824</v>
      </c>
      <c r="Q13" s="24">
        <f t="shared" si="0"/>
        <v>878</v>
      </c>
      <c r="R13" s="28" t="s">
        <v>25</v>
      </c>
      <c r="U13" s="58"/>
      <c r="V13" s="20" t="s">
        <v>24</v>
      </c>
      <c r="W13" s="23">
        <v>139</v>
      </c>
      <c r="X13" s="23">
        <v>145</v>
      </c>
      <c r="Y13" s="21">
        <v>160</v>
      </c>
      <c r="Z13" s="21">
        <v>163</v>
      </c>
      <c r="AA13" s="23">
        <v>170</v>
      </c>
      <c r="AB13" s="23">
        <v>178</v>
      </c>
      <c r="AC13" s="23">
        <v>196</v>
      </c>
      <c r="AD13" s="21">
        <v>196</v>
      </c>
      <c r="AE13" s="23">
        <v>186</v>
      </c>
      <c r="AF13" s="23">
        <v>195</v>
      </c>
      <c r="AG13" s="23">
        <v>215</v>
      </c>
      <c r="AH13" s="21">
        <v>219</v>
      </c>
      <c r="AI13" s="21">
        <v>209</v>
      </c>
      <c r="AJ13" s="21">
        <v>219</v>
      </c>
      <c r="AK13" s="21">
        <v>241</v>
      </c>
      <c r="AL13" s="21">
        <v>246</v>
      </c>
      <c r="AM13" s="24">
        <f t="shared" si="1"/>
        <v>704</v>
      </c>
      <c r="AN13" s="24">
        <f t="shared" si="1"/>
        <v>737</v>
      </c>
      <c r="AO13" s="24">
        <f t="shared" si="1"/>
        <v>812</v>
      </c>
      <c r="AP13" s="24">
        <f t="shared" si="1"/>
        <v>824</v>
      </c>
      <c r="AQ13" s="28" t="s">
        <v>25</v>
      </c>
      <c r="AT13" s="20" t="s">
        <v>24</v>
      </c>
      <c r="AU13" s="18" t="e">
        <f>#REF!-X13</f>
        <v>#REF!</v>
      </c>
      <c r="AV13" s="18">
        <f t="shared" si="2"/>
        <v>0</v>
      </c>
      <c r="AW13" s="18">
        <f t="shared" si="2"/>
        <v>0</v>
      </c>
      <c r="AX13" s="19">
        <f t="shared" si="3"/>
        <v>8</v>
      </c>
      <c r="AY13" s="18" t="e">
        <f>#REF!-AB13</f>
        <v>#REF!</v>
      </c>
      <c r="AZ13" s="18">
        <f t="shared" si="4"/>
        <v>0</v>
      </c>
      <c r="BA13" s="18">
        <f t="shared" si="4"/>
        <v>0</v>
      </c>
      <c r="BB13" s="19">
        <f t="shared" si="5"/>
        <v>16</v>
      </c>
      <c r="BC13" s="18" t="e">
        <f>#REF!-AF13</f>
        <v>#REF!</v>
      </c>
      <c r="BD13" s="18">
        <f t="shared" si="6"/>
        <v>0</v>
      </c>
      <c r="BE13" s="18">
        <f t="shared" si="6"/>
        <v>0</v>
      </c>
      <c r="BF13" s="19">
        <f t="shared" si="7"/>
        <v>10</v>
      </c>
      <c r="BG13" s="18" t="e">
        <f>#REF!-AJ13</f>
        <v>#REF!</v>
      </c>
      <c r="BH13" s="18">
        <f t="shared" si="8"/>
        <v>0</v>
      </c>
      <c r="BI13" s="18">
        <f t="shared" si="8"/>
        <v>0</v>
      </c>
      <c r="BJ13" s="19">
        <f t="shared" si="9"/>
        <v>20</v>
      </c>
      <c r="BK13" s="18" t="e">
        <f>#REF!-AN13</f>
        <v>#REF!</v>
      </c>
      <c r="BL13" s="18">
        <f t="shared" si="10"/>
        <v>0</v>
      </c>
      <c r="BM13" s="18">
        <f t="shared" si="10"/>
        <v>0</v>
      </c>
      <c r="BN13" s="19">
        <f t="shared" si="11"/>
        <v>54</v>
      </c>
      <c r="BO13" s="28" t="s">
        <v>25</v>
      </c>
    </row>
    <row r="14" spans="1:67" ht="39.75" customHeight="1">
      <c r="A14" s="58"/>
      <c r="B14" s="20" t="s">
        <v>26</v>
      </c>
      <c r="C14" s="21">
        <v>4667</v>
      </c>
      <c r="D14" s="21">
        <v>4761</v>
      </c>
      <c r="E14" s="21">
        <v>4912</v>
      </c>
      <c r="F14" s="22">
        <v>2584</v>
      </c>
      <c r="G14" s="22">
        <v>2636</v>
      </c>
      <c r="H14" s="21">
        <v>2830</v>
      </c>
      <c r="I14" s="21">
        <v>1676</v>
      </c>
      <c r="J14" s="21">
        <v>1710</v>
      </c>
      <c r="K14" s="21">
        <v>1801</v>
      </c>
      <c r="L14" s="21">
        <v>647</v>
      </c>
      <c r="M14" s="21">
        <v>660</v>
      </c>
      <c r="N14" s="21">
        <v>730</v>
      </c>
      <c r="O14" s="24">
        <v>9574</v>
      </c>
      <c r="P14" s="24">
        <v>9767</v>
      </c>
      <c r="Q14" s="24">
        <f t="shared" si="0"/>
        <v>10273</v>
      </c>
      <c r="R14" s="27" t="s">
        <v>27</v>
      </c>
      <c r="U14" s="58"/>
      <c r="V14" s="20" t="s">
        <v>26</v>
      </c>
      <c r="W14" s="21">
        <v>3660</v>
      </c>
      <c r="X14" s="21">
        <v>4243</v>
      </c>
      <c r="Y14" s="21">
        <v>4667</v>
      </c>
      <c r="Z14" s="21">
        <v>4761</v>
      </c>
      <c r="AA14" s="22">
        <v>1904</v>
      </c>
      <c r="AB14" s="22">
        <v>2349</v>
      </c>
      <c r="AC14" s="22">
        <v>2584</v>
      </c>
      <c r="AD14" s="21">
        <v>2636</v>
      </c>
      <c r="AE14" s="21">
        <v>1290</v>
      </c>
      <c r="AF14" s="21">
        <v>1524</v>
      </c>
      <c r="AG14" s="21">
        <v>1676</v>
      </c>
      <c r="AH14" s="21">
        <v>1710</v>
      </c>
      <c r="AI14" s="21">
        <v>560</v>
      </c>
      <c r="AJ14" s="21">
        <v>588</v>
      </c>
      <c r="AK14" s="21">
        <v>647</v>
      </c>
      <c r="AL14" s="21">
        <v>660</v>
      </c>
      <c r="AM14" s="24">
        <f t="shared" si="1"/>
        <v>7414</v>
      </c>
      <c r="AN14" s="24">
        <f t="shared" si="1"/>
        <v>8704</v>
      </c>
      <c r="AO14" s="24">
        <f t="shared" si="1"/>
        <v>9574</v>
      </c>
      <c r="AP14" s="24">
        <f t="shared" si="1"/>
        <v>9767</v>
      </c>
      <c r="AQ14" s="27" t="s">
        <v>27</v>
      </c>
      <c r="AT14" s="20" t="s">
        <v>26</v>
      </c>
      <c r="AU14" s="18" t="e">
        <f>#REF!-X14</f>
        <v>#REF!</v>
      </c>
      <c r="AV14" s="18">
        <f t="shared" si="2"/>
        <v>0</v>
      </c>
      <c r="AW14" s="18">
        <f t="shared" si="2"/>
        <v>0</v>
      </c>
      <c r="AX14" s="19">
        <f t="shared" si="3"/>
        <v>151</v>
      </c>
      <c r="AY14" s="18" t="e">
        <f>#REF!-AB14</f>
        <v>#REF!</v>
      </c>
      <c r="AZ14" s="18">
        <f t="shared" si="4"/>
        <v>0</v>
      </c>
      <c r="BA14" s="18">
        <f t="shared" si="4"/>
        <v>0</v>
      </c>
      <c r="BB14" s="19">
        <f t="shared" si="5"/>
        <v>194</v>
      </c>
      <c r="BC14" s="18" t="e">
        <f>#REF!-AF14</f>
        <v>#REF!</v>
      </c>
      <c r="BD14" s="18">
        <f t="shared" si="6"/>
        <v>0</v>
      </c>
      <c r="BE14" s="18">
        <f t="shared" si="6"/>
        <v>0</v>
      </c>
      <c r="BF14" s="19">
        <f t="shared" si="7"/>
        <v>91</v>
      </c>
      <c r="BG14" s="18" t="e">
        <f>#REF!-AJ14</f>
        <v>#REF!</v>
      </c>
      <c r="BH14" s="18">
        <f t="shared" si="8"/>
        <v>0</v>
      </c>
      <c r="BI14" s="18">
        <f t="shared" si="8"/>
        <v>0</v>
      </c>
      <c r="BJ14" s="19">
        <f t="shared" si="9"/>
        <v>70</v>
      </c>
      <c r="BK14" s="18" t="e">
        <f>#REF!-AN14</f>
        <v>#REF!</v>
      </c>
      <c r="BL14" s="18">
        <f t="shared" si="10"/>
        <v>0</v>
      </c>
      <c r="BM14" s="18">
        <f t="shared" si="10"/>
        <v>0</v>
      </c>
      <c r="BN14" s="19">
        <f t="shared" si="11"/>
        <v>506</v>
      </c>
      <c r="BO14" s="27" t="s">
        <v>27</v>
      </c>
    </row>
    <row r="15" spans="1:67" ht="39.75" customHeight="1">
      <c r="A15" s="58"/>
      <c r="B15" s="29" t="s">
        <v>28</v>
      </c>
      <c r="C15" s="30">
        <v>909</v>
      </c>
      <c r="D15" s="30">
        <v>927</v>
      </c>
      <c r="E15" s="30">
        <v>920</v>
      </c>
      <c r="F15" s="31">
        <v>1760</v>
      </c>
      <c r="G15" s="31">
        <v>1760</v>
      </c>
      <c r="H15" s="30">
        <v>1770</v>
      </c>
      <c r="I15" s="30">
        <v>702</v>
      </c>
      <c r="J15" s="30">
        <v>716</v>
      </c>
      <c r="K15" s="30">
        <v>770</v>
      </c>
      <c r="L15" s="30">
        <v>232</v>
      </c>
      <c r="M15" s="30">
        <v>237</v>
      </c>
      <c r="N15" s="30">
        <v>240</v>
      </c>
      <c r="O15" s="32">
        <v>3603</v>
      </c>
      <c r="P15" s="32">
        <v>3640</v>
      </c>
      <c r="Q15" s="32">
        <f t="shared" si="0"/>
        <v>3700</v>
      </c>
      <c r="R15" s="33" t="s">
        <v>29</v>
      </c>
      <c r="U15" s="58"/>
      <c r="V15" s="29" t="s">
        <v>28</v>
      </c>
      <c r="W15" s="30">
        <v>787</v>
      </c>
      <c r="X15" s="30">
        <v>826</v>
      </c>
      <c r="Y15" s="30">
        <v>909</v>
      </c>
      <c r="Z15" s="30">
        <v>927</v>
      </c>
      <c r="AA15" s="31">
        <v>1524</v>
      </c>
      <c r="AB15" s="31">
        <v>1600</v>
      </c>
      <c r="AC15" s="31">
        <v>1760</v>
      </c>
      <c r="AD15" s="30">
        <v>1760</v>
      </c>
      <c r="AE15" s="30">
        <v>608</v>
      </c>
      <c r="AF15" s="30">
        <v>638</v>
      </c>
      <c r="AG15" s="30">
        <v>702</v>
      </c>
      <c r="AH15" s="30">
        <v>716</v>
      </c>
      <c r="AI15" s="30">
        <v>201</v>
      </c>
      <c r="AJ15" s="30">
        <v>211</v>
      </c>
      <c r="AK15" s="30">
        <v>232</v>
      </c>
      <c r="AL15" s="30">
        <v>237</v>
      </c>
      <c r="AM15" s="32">
        <f t="shared" si="1"/>
        <v>3120</v>
      </c>
      <c r="AN15" s="32">
        <f t="shared" si="1"/>
        <v>3275</v>
      </c>
      <c r="AO15" s="32">
        <f t="shared" si="1"/>
        <v>3603</v>
      </c>
      <c r="AP15" s="32">
        <f t="shared" si="1"/>
        <v>3640</v>
      </c>
      <c r="AQ15" s="33" t="s">
        <v>29</v>
      </c>
      <c r="AT15" s="29" t="s">
        <v>28</v>
      </c>
      <c r="AU15" s="18" t="e">
        <f>#REF!-X15</f>
        <v>#REF!</v>
      </c>
      <c r="AV15" s="18">
        <f t="shared" si="2"/>
        <v>0</v>
      </c>
      <c r="AW15" s="18">
        <f t="shared" si="2"/>
        <v>0</v>
      </c>
      <c r="AX15" s="19">
        <f t="shared" si="3"/>
        <v>-7</v>
      </c>
      <c r="AY15" s="18" t="e">
        <f>#REF!-AB15</f>
        <v>#REF!</v>
      </c>
      <c r="AZ15" s="18">
        <f t="shared" si="4"/>
        <v>0</v>
      </c>
      <c r="BA15" s="18">
        <f t="shared" si="4"/>
        <v>0</v>
      </c>
      <c r="BB15" s="19">
        <f t="shared" si="5"/>
        <v>10</v>
      </c>
      <c r="BC15" s="18" t="e">
        <f>#REF!-AF15</f>
        <v>#REF!</v>
      </c>
      <c r="BD15" s="18">
        <f t="shared" si="6"/>
        <v>0</v>
      </c>
      <c r="BE15" s="18">
        <f t="shared" si="6"/>
        <v>0</v>
      </c>
      <c r="BF15" s="19">
        <f t="shared" si="7"/>
        <v>54</v>
      </c>
      <c r="BG15" s="18" t="e">
        <f>#REF!-AJ15</f>
        <v>#REF!</v>
      </c>
      <c r="BH15" s="18">
        <f t="shared" si="8"/>
        <v>0</v>
      </c>
      <c r="BI15" s="18">
        <f t="shared" si="8"/>
        <v>0</v>
      </c>
      <c r="BJ15" s="19">
        <f t="shared" si="9"/>
        <v>3</v>
      </c>
      <c r="BK15" s="18" t="e">
        <f>#REF!-AN15</f>
        <v>#REF!</v>
      </c>
      <c r="BL15" s="18">
        <f t="shared" si="10"/>
        <v>0</v>
      </c>
      <c r="BM15" s="18">
        <f t="shared" si="10"/>
        <v>0</v>
      </c>
      <c r="BN15" s="19">
        <f t="shared" si="11"/>
        <v>60</v>
      </c>
      <c r="BO15" s="33" t="s">
        <v>29</v>
      </c>
    </row>
    <row r="16" spans="1:67" ht="39.75" customHeight="1">
      <c r="A16" s="58"/>
      <c r="B16" s="34" t="s">
        <v>30</v>
      </c>
      <c r="C16" s="35">
        <v>42350</v>
      </c>
      <c r="D16" s="35">
        <v>43197</v>
      </c>
      <c r="E16" s="35">
        <f>(E15+E14+E13+E12+E11+E10+E9+E8+E7)</f>
        <v>45802</v>
      </c>
      <c r="F16" s="35">
        <v>29346</v>
      </c>
      <c r="G16" s="35">
        <v>29530</v>
      </c>
      <c r="H16" s="35">
        <f>(H15+H14+H13+H12+H11+H10+H9+H8+H7)</f>
        <v>31566</v>
      </c>
      <c r="I16" s="35">
        <v>31021</v>
      </c>
      <c r="J16" s="35">
        <v>31642</v>
      </c>
      <c r="K16" s="35">
        <f>(K15+K14+K13+K12+K11+K10+K9+K8+K7)</f>
        <v>34038</v>
      </c>
      <c r="L16" s="35">
        <v>21990</v>
      </c>
      <c r="M16" s="35">
        <v>22430</v>
      </c>
      <c r="N16" s="35">
        <f>(N15+N14+N13+N12+N11+N10+N9+N8+N7)</f>
        <v>24376</v>
      </c>
      <c r="O16" s="35">
        <v>124707</v>
      </c>
      <c r="P16" s="35">
        <v>126799</v>
      </c>
      <c r="Q16" s="35">
        <f t="shared" si="0"/>
        <v>135782</v>
      </c>
      <c r="R16" s="36" t="s">
        <v>31</v>
      </c>
      <c r="U16" s="58"/>
      <c r="V16" s="34" t="s">
        <v>30</v>
      </c>
      <c r="W16" s="35">
        <f aca="true" t="shared" si="12" ref="W16:AP16">SUM(W7:W15)</f>
        <v>34908</v>
      </c>
      <c r="X16" s="35">
        <f t="shared" si="12"/>
        <v>38499</v>
      </c>
      <c r="Y16" s="35">
        <f t="shared" si="12"/>
        <v>42350</v>
      </c>
      <c r="Z16" s="35">
        <f t="shared" si="12"/>
        <v>43197</v>
      </c>
      <c r="AA16" s="35">
        <f t="shared" si="12"/>
        <v>24368</v>
      </c>
      <c r="AB16" s="35">
        <f t="shared" si="12"/>
        <v>26678</v>
      </c>
      <c r="AC16" s="35">
        <f t="shared" si="12"/>
        <v>29346</v>
      </c>
      <c r="AD16" s="35">
        <f t="shared" si="12"/>
        <v>29530</v>
      </c>
      <c r="AE16" s="35">
        <f t="shared" si="12"/>
        <v>25915</v>
      </c>
      <c r="AF16" s="35">
        <f t="shared" si="12"/>
        <v>28201</v>
      </c>
      <c r="AG16" s="35">
        <f t="shared" si="12"/>
        <v>31021</v>
      </c>
      <c r="AH16" s="35">
        <f t="shared" si="12"/>
        <v>31642</v>
      </c>
      <c r="AI16" s="35">
        <f t="shared" si="12"/>
        <v>19041</v>
      </c>
      <c r="AJ16" s="35">
        <f t="shared" si="12"/>
        <v>19990</v>
      </c>
      <c r="AK16" s="35">
        <f t="shared" si="12"/>
        <v>21990</v>
      </c>
      <c r="AL16" s="35">
        <f t="shared" si="12"/>
        <v>22430</v>
      </c>
      <c r="AM16" s="35">
        <f t="shared" si="12"/>
        <v>104232</v>
      </c>
      <c r="AN16" s="35">
        <f t="shared" si="12"/>
        <v>113368</v>
      </c>
      <c r="AO16" s="35">
        <f t="shared" si="12"/>
        <v>124707</v>
      </c>
      <c r="AP16" s="35">
        <f t="shared" si="12"/>
        <v>126799</v>
      </c>
      <c r="AQ16" s="36" t="s">
        <v>31</v>
      </c>
      <c r="AT16" s="34" t="s">
        <v>30</v>
      </c>
      <c r="AU16" s="18" t="e">
        <f>#REF!-X16</f>
        <v>#REF!</v>
      </c>
      <c r="AV16" s="18">
        <f t="shared" si="2"/>
        <v>0</v>
      </c>
      <c r="AW16" s="18">
        <f t="shared" si="2"/>
        <v>0</v>
      </c>
      <c r="AX16" s="19">
        <f t="shared" si="3"/>
        <v>2605</v>
      </c>
      <c r="AY16" s="18" t="e">
        <f>#REF!-AB16</f>
        <v>#REF!</v>
      </c>
      <c r="AZ16" s="18">
        <f t="shared" si="4"/>
        <v>0</v>
      </c>
      <c r="BA16" s="18">
        <f t="shared" si="4"/>
        <v>0</v>
      </c>
      <c r="BB16" s="19">
        <f t="shared" si="5"/>
        <v>2036</v>
      </c>
      <c r="BC16" s="18" t="e">
        <f>#REF!-AF16</f>
        <v>#REF!</v>
      </c>
      <c r="BD16" s="18">
        <f t="shared" si="6"/>
        <v>0</v>
      </c>
      <c r="BE16" s="18">
        <f t="shared" si="6"/>
        <v>0</v>
      </c>
      <c r="BF16" s="19">
        <f t="shared" si="7"/>
        <v>2396</v>
      </c>
      <c r="BG16" s="18" t="e">
        <f>#REF!-AJ16</f>
        <v>#REF!</v>
      </c>
      <c r="BH16" s="18">
        <f t="shared" si="8"/>
        <v>0</v>
      </c>
      <c r="BI16" s="18">
        <f t="shared" si="8"/>
        <v>0</v>
      </c>
      <c r="BJ16" s="19">
        <f t="shared" si="9"/>
        <v>1946</v>
      </c>
      <c r="BK16" s="18" t="e">
        <f>#REF!-AN16</f>
        <v>#REF!</v>
      </c>
      <c r="BL16" s="18">
        <f t="shared" si="10"/>
        <v>0</v>
      </c>
      <c r="BM16" s="18">
        <f t="shared" si="10"/>
        <v>0</v>
      </c>
      <c r="BN16" s="19">
        <f t="shared" si="11"/>
        <v>8983</v>
      </c>
      <c r="BO16" s="36" t="s">
        <v>31</v>
      </c>
    </row>
    <row r="17" spans="1:43" s="37" customFormat="1" ht="12.75" customHeight="1">
      <c r="A17" s="58"/>
      <c r="B17" s="55" t="s">
        <v>32</v>
      </c>
      <c r="C17" s="55"/>
      <c r="D17" s="55"/>
      <c r="E17" s="55"/>
      <c r="F17" s="55"/>
      <c r="G17" s="55"/>
      <c r="H17" s="55"/>
      <c r="I17" s="56"/>
      <c r="J17" s="56"/>
      <c r="K17" s="56"/>
      <c r="L17" s="56"/>
      <c r="M17" s="56"/>
      <c r="N17" s="56"/>
      <c r="O17" s="56" t="s">
        <v>33</v>
      </c>
      <c r="P17" s="56"/>
      <c r="Q17" s="56"/>
      <c r="R17" s="56"/>
      <c r="U17" s="58"/>
      <c r="V17" s="55" t="s">
        <v>32</v>
      </c>
      <c r="W17" s="55"/>
      <c r="X17" s="55"/>
      <c r="Y17" s="55"/>
      <c r="Z17" s="55"/>
      <c r="AA17" s="55"/>
      <c r="AB17" s="55"/>
      <c r="AC17" s="55"/>
      <c r="AD17" s="55"/>
      <c r="AE17" s="55"/>
      <c r="AF17" s="57" t="s">
        <v>34</v>
      </c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</row>
    <row r="18" spans="1:67" s="37" customFormat="1" ht="26.25" customHeight="1">
      <c r="A18" s="58"/>
      <c r="B18" s="51" t="s">
        <v>35</v>
      </c>
      <c r="C18" s="51"/>
      <c r="D18" s="51"/>
      <c r="E18" s="51"/>
      <c r="F18" s="51"/>
      <c r="G18" s="51"/>
      <c r="H18" s="51"/>
      <c r="I18" s="52" t="s">
        <v>36</v>
      </c>
      <c r="J18" s="52"/>
      <c r="K18" s="52"/>
      <c r="L18" s="52"/>
      <c r="M18" s="52"/>
      <c r="N18" s="52"/>
      <c r="O18" s="52"/>
      <c r="P18" s="52"/>
      <c r="Q18" s="52"/>
      <c r="R18" s="52"/>
      <c r="U18" s="58"/>
      <c r="V18" s="51" t="s">
        <v>35</v>
      </c>
      <c r="W18" s="51"/>
      <c r="X18" s="51"/>
      <c r="Y18" s="51"/>
      <c r="Z18" s="51"/>
      <c r="AA18" s="51"/>
      <c r="AB18" s="51"/>
      <c r="AC18" s="51"/>
      <c r="AD18" s="51"/>
      <c r="AE18" s="51"/>
      <c r="AF18" s="52" t="s">
        <v>36</v>
      </c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T18" s="53" t="s">
        <v>37</v>
      </c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</row>
    <row r="19" spans="1:67" s="37" customFormat="1" ht="30" customHeight="1">
      <c r="A19" s="58"/>
      <c r="B19" s="51"/>
      <c r="C19" s="51"/>
      <c r="D19" s="51"/>
      <c r="E19" s="51"/>
      <c r="F19" s="51"/>
      <c r="G19" s="51"/>
      <c r="H19" s="51"/>
      <c r="I19" s="54"/>
      <c r="J19" s="54"/>
      <c r="K19" s="54"/>
      <c r="L19" s="54"/>
      <c r="M19" s="54"/>
      <c r="N19" s="54"/>
      <c r="O19" s="54"/>
      <c r="P19" s="54"/>
      <c r="Q19" s="54"/>
      <c r="R19" s="54"/>
      <c r="U19" s="58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T19" s="6" t="s">
        <v>3</v>
      </c>
      <c r="AU19" s="44" t="s">
        <v>4</v>
      </c>
      <c r="AV19" s="45"/>
      <c r="AW19" s="45"/>
      <c r="AX19" s="46"/>
      <c r="AY19" s="44" t="s">
        <v>5</v>
      </c>
      <c r="AZ19" s="45"/>
      <c r="BA19" s="45"/>
      <c r="BB19" s="46"/>
      <c r="BC19" s="44" t="s">
        <v>6</v>
      </c>
      <c r="BD19" s="45"/>
      <c r="BE19" s="45"/>
      <c r="BF19" s="46"/>
      <c r="BG19" s="44" t="s">
        <v>7</v>
      </c>
      <c r="BH19" s="45"/>
      <c r="BI19" s="45"/>
      <c r="BJ19" s="46"/>
      <c r="BK19" s="47" t="s">
        <v>8</v>
      </c>
      <c r="BL19" s="48"/>
      <c r="BM19" s="48"/>
      <c r="BN19" s="49"/>
      <c r="BO19" s="7" t="s">
        <v>9</v>
      </c>
    </row>
    <row r="20" spans="2:67" ht="30" customHeight="1">
      <c r="B20" s="50"/>
      <c r="C20" s="50"/>
      <c r="D20" s="50"/>
      <c r="E20" s="50"/>
      <c r="V20" s="50"/>
      <c r="W20" s="50"/>
      <c r="X20" s="50"/>
      <c r="Y20" s="50"/>
      <c r="Z20" s="50"/>
      <c r="AA20" s="50"/>
      <c r="AT20" s="8" t="s">
        <v>10</v>
      </c>
      <c r="AU20" s="11" t="s">
        <v>38</v>
      </c>
      <c r="AV20" s="9" t="s">
        <v>39</v>
      </c>
      <c r="AW20" s="9" t="s">
        <v>40</v>
      </c>
      <c r="AX20" s="9" t="s">
        <v>41</v>
      </c>
      <c r="AY20" s="11" t="s">
        <v>38</v>
      </c>
      <c r="AZ20" s="9" t="s">
        <v>39</v>
      </c>
      <c r="BA20" s="9" t="s">
        <v>40</v>
      </c>
      <c r="BB20" s="9" t="s">
        <v>41</v>
      </c>
      <c r="BC20" s="11" t="s">
        <v>38</v>
      </c>
      <c r="BD20" s="9" t="s">
        <v>39</v>
      </c>
      <c r="BE20" s="9" t="s">
        <v>40</v>
      </c>
      <c r="BF20" s="9" t="s">
        <v>41</v>
      </c>
      <c r="BG20" s="11" t="s">
        <v>38</v>
      </c>
      <c r="BH20" s="9" t="s">
        <v>39</v>
      </c>
      <c r="BI20" s="9" t="s">
        <v>40</v>
      </c>
      <c r="BJ20" s="9" t="s">
        <v>41</v>
      </c>
      <c r="BK20" s="11" t="s">
        <v>38</v>
      </c>
      <c r="BL20" s="9" t="s">
        <v>39</v>
      </c>
      <c r="BM20" s="9" t="s">
        <v>40</v>
      </c>
      <c r="BN20" s="9" t="s">
        <v>41</v>
      </c>
      <c r="BO20" s="10" t="s">
        <v>11</v>
      </c>
    </row>
    <row r="21" spans="46:67" ht="30" customHeight="1">
      <c r="AT21" s="12" t="s">
        <v>12</v>
      </c>
      <c r="AU21" s="18" t="e">
        <f>#REF!-W7</f>
        <v>#REF!</v>
      </c>
      <c r="AV21" s="18">
        <f aca="true" t="shared" si="13" ref="AV21:AX30">C7-X7</f>
        <v>1560</v>
      </c>
      <c r="AW21" s="18">
        <f t="shared" si="13"/>
        <v>344</v>
      </c>
      <c r="AX21" s="19">
        <f t="shared" si="13"/>
        <v>1750</v>
      </c>
      <c r="AY21" s="18" t="e">
        <f>#REF!-AA7</f>
        <v>#REF!</v>
      </c>
      <c r="AZ21" s="18">
        <f aca="true" t="shared" si="14" ref="AZ21:BB30">F7-AB7</f>
        <v>600</v>
      </c>
      <c r="BA21" s="18">
        <f t="shared" si="14"/>
        <v>132</v>
      </c>
      <c r="BB21" s="19">
        <f t="shared" si="14"/>
        <v>676</v>
      </c>
      <c r="BC21" s="18" t="e">
        <f>#REF!-AE7</f>
        <v>#REF!</v>
      </c>
      <c r="BD21" s="18">
        <f aca="true" t="shared" si="15" ref="BD21:BF30">I7-AF7</f>
        <v>1201</v>
      </c>
      <c r="BE21" s="18">
        <f t="shared" si="15"/>
        <v>264</v>
      </c>
      <c r="BF21" s="19">
        <f t="shared" si="15"/>
        <v>1244</v>
      </c>
      <c r="BG21" s="18" t="e">
        <f>#REF!-AI7</f>
        <v>#REF!</v>
      </c>
      <c r="BH21" s="18">
        <f aca="true" t="shared" si="16" ref="BH21:BJ30">L7-AJ7</f>
        <v>1001</v>
      </c>
      <c r="BI21" s="18">
        <f t="shared" si="16"/>
        <v>220</v>
      </c>
      <c r="BJ21" s="19">
        <f t="shared" si="16"/>
        <v>1152</v>
      </c>
      <c r="BK21" s="18" t="e">
        <f>#REF!-AM7</f>
        <v>#REF!</v>
      </c>
      <c r="BL21" s="18">
        <f>O7-AN7</f>
        <v>4362</v>
      </c>
      <c r="BM21" s="18">
        <f>P7-AO7</f>
        <v>960</v>
      </c>
      <c r="BN21" s="19">
        <f>Q7-AP7</f>
        <v>4822</v>
      </c>
      <c r="BO21" s="17" t="s">
        <v>13</v>
      </c>
    </row>
    <row r="22" spans="3:67" ht="30" customHeight="1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T22" s="20" t="s">
        <v>14</v>
      </c>
      <c r="AU22" s="18" t="e">
        <f>#REF!-W8</f>
        <v>#REF!</v>
      </c>
      <c r="AV22" s="18">
        <f t="shared" si="13"/>
        <v>416</v>
      </c>
      <c r="AW22" s="18">
        <f t="shared" si="13"/>
        <v>91</v>
      </c>
      <c r="AX22" s="19">
        <f t="shared" si="13"/>
        <v>366</v>
      </c>
      <c r="AY22" s="18" t="e">
        <f>#REF!-AA8</f>
        <v>#REF!</v>
      </c>
      <c r="AZ22" s="18">
        <f t="shared" si="14"/>
        <v>572</v>
      </c>
      <c r="BA22" s="18">
        <f t="shared" si="14"/>
        <v>0</v>
      </c>
      <c r="BB22" s="19">
        <f t="shared" si="14"/>
        <v>329</v>
      </c>
      <c r="BC22" s="18" t="e">
        <f>#REF!-AE8</f>
        <v>#REF!</v>
      </c>
      <c r="BD22" s="18">
        <f t="shared" si="15"/>
        <v>283</v>
      </c>
      <c r="BE22" s="18">
        <f t="shared" si="15"/>
        <v>63</v>
      </c>
      <c r="BF22" s="19">
        <f t="shared" si="15"/>
        <v>140</v>
      </c>
      <c r="BG22" s="18" t="e">
        <f>#REF!-AI8</f>
        <v>#REF!</v>
      </c>
      <c r="BH22" s="18">
        <f t="shared" si="16"/>
        <v>407</v>
      </c>
      <c r="BI22" s="18">
        <f t="shared" si="16"/>
        <v>89</v>
      </c>
      <c r="BJ22" s="19">
        <f t="shared" si="16"/>
        <v>491</v>
      </c>
      <c r="BK22" s="18" t="e">
        <f>#REF!-AM8</f>
        <v>#REF!</v>
      </c>
      <c r="BL22" s="18">
        <f aca="true" t="shared" si="17" ref="BL22:BN30">O8-AN8</f>
        <v>1678</v>
      </c>
      <c r="BM22" s="18">
        <f t="shared" si="17"/>
        <v>243</v>
      </c>
      <c r="BN22" s="19">
        <f t="shared" si="17"/>
        <v>1326</v>
      </c>
      <c r="BO22" s="25" t="s">
        <v>15</v>
      </c>
    </row>
    <row r="23" spans="3:67" ht="30" customHeight="1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T23" s="20" t="s">
        <v>16</v>
      </c>
      <c r="AU23" s="18" t="e">
        <f>#REF!-W9</f>
        <v>#REF!</v>
      </c>
      <c r="AV23" s="18">
        <f t="shared" si="13"/>
        <v>131</v>
      </c>
      <c r="AW23" s="18">
        <f t="shared" si="13"/>
        <v>28</v>
      </c>
      <c r="AX23" s="19">
        <f t="shared" si="13"/>
        <v>55</v>
      </c>
      <c r="AY23" s="18" t="e">
        <f>#REF!-AA9</f>
        <v>#REF!</v>
      </c>
      <c r="AZ23" s="18">
        <f t="shared" si="14"/>
        <v>254</v>
      </c>
      <c r="BA23" s="18">
        <f t="shared" si="14"/>
        <v>0</v>
      </c>
      <c r="BB23" s="19">
        <f t="shared" si="14"/>
        <v>119</v>
      </c>
      <c r="BC23" s="18" t="e">
        <f>#REF!-AE9</f>
        <v>#REF!</v>
      </c>
      <c r="BD23" s="18">
        <f t="shared" si="15"/>
        <v>279</v>
      </c>
      <c r="BE23" s="18">
        <f t="shared" si="15"/>
        <v>61</v>
      </c>
      <c r="BF23" s="19">
        <f t="shared" si="15"/>
        <v>274</v>
      </c>
      <c r="BG23" s="18" t="e">
        <f>#REF!-AI9</f>
        <v>#REF!</v>
      </c>
      <c r="BH23" s="18">
        <f t="shared" si="16"/>
        <v>175</v>
      </c>
      <c r="BI23" s="18">
        <f t="shared" si="16"/>
        <v>39</v>
      </c>
      <c r="BJ23" s="19">
        <f t="shared" si="16"/>
        <v>93</v>
      </c>
      <c r="BK23" s="18" t="e">
        <f>#REF!-AM9</f>
        <v>#REF!</v>
      </c>
      <c r="BL23" s="18">
        <f t="shared" si="17"/>
        <v>839</v>
      </c>
      <c r="BM23" s="18">
        <f t="shared" si="17"/>
        <v>128</v>
      </c>
      <c r="BN23" s="19">
        <f t="shared" si="17"/>
        <v>541</v>
      </c>
      <c r="BO23" s="25" t="s">
        <v>17</v>
      </c>
    </row>
    <row r="24" spans="3:67" ht="30" customHeight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T24" s="20" t="s">
        <v>18</v>
      </c>
      <c r="AU24" s="18" t="e">
        <f>#REF!-W10</f>
        <v>#REF!</v>
      </c>
      <c r="AV24" s="18">
        <f t="shared" si="13"/>
        <v>222</v>
      </c>
      <c r="AW24" s="18">
        <f t="shared" si="13"/>
        <v>49</v>
      </c>
      <c r="AX24" s="19">
        <f t="shared" si="13"/>
        <v>60</v>
      </c>
      <c r="AY24" s="18" t="e">
        <f>#REF!-AA10</f>
        <v>#REF!</v>
      </c>
      <c r="AZ24" s="18">
        <f t="shared" si="14"/>
        <v>254</v>
      </c>
      <c r="BA24" s="18">
        <f t="shared" si="14"/>
        <v>0</v>
      </c>
      <c r="BB24" s="19">
        <f t="shared" si="14"/>
        <v>107</v>
      </c>
      <c r="BC24" s="18" t="e">
        <f>#REF!-AE10</f>
        <v>#REF!</v>
      </c>
      <c r="BD24" s="18">
        <f t="shared" si="15"/>
        <v>269</v>
      </c>
      <c r="BE24" s="18">
        <f t="shared" si="15"/>
        <v>59</v>
      </c>
      <c r="BF24" s="19">
        <f t="shared" si="15"/>
        <v>294</v>
      </c>
      <c r="BG24" s="18" t="e">
        <f>#REF!-AI10</f>
        <v>#REF!</v>
      </c>
      <c r="BH24" s="18">
        <f t="shared" si="16"/>
        <v>27</v>
      </c>
      <c r="BI24" s="18">
        <f t="shared" si="16"/>
        <v>5</v>
      </c>
      <c r="BJ24" s="19">
        <f t="shared" si="16"/>
        <v>22</v>
      </c>
      <c r="BK24" s="18" t="e">
        <f>#REF!-AM10</f>
        <v>#REF!</v>
      </c>
      <c r="BL24" s="18">
        <f t="shared" si="17"/>
        <v>772</v>
      </c>
      <c r="BM24" s="18">
        <f t="shared" si="17"/>
        <v>113</v>
      </c>
      <c r="BN24" s="19">
        <f t="shared" si="17"/>
        <v>483</v>
      </c>
      <c r="BO24" s="26" t="s">
        <v>19</v>
      </c>
    </row>
    <row r="25" spans="4:67" ht="30" customHeight="1">
      <c r="D25" s="38"/>
      <c r="E25" s="38"/>
      <c r="Y25" s="38"/>
      <c r="Z25" s="38"/>
      <c r="AT25" s="20" t="s">
        <v>20</v>
      </c>
      <c r="AU25" s="18" t="e">
        <f>#REF!-W11</f>
        <v>#REF!</v>
      </c>
      <c r="AV25" s="18">
        <f t="shared" si="13"/>
        <v>621</v>
      </c>
      <c r="AW25" s="18">
        <f t="shared" si="13"/>
        <v>137</v>
      </c>
      <c r="AX25" s="19">
        <f t="shared" si="13"/>
        <v>52</v>
      </c>
      <c r="AY25" s="18" t="e">
        <f>#REF!-AA11</f>
        <v>#REF!</v>
      </c>
      <c r="AZ25" s="18">
        <f t="shared" si="14"/>
        <v>366</v>
      </c>
      <c r="BA25" s="18">
        <f t="shared" si="14"/>
        <v>0</v>
      </c>
      <c r="BB25" s="19">
        <f t="shared" si="14"/>
        <v>376</v>
      </c>
      <c r="BC25" s="18" t="e">
        <f>#REF!-AE11</f>
        <v>#REF!</v>
      </c>
      <c r="BD25" s="18">
        <f t="shared" si="15"/>
        <v>307</v>
      </c>
      <c r="BE25" s="18">
        <f t="shared" si="15"/>
        <v>68</v>
      </c>
      <c r="BF25" s="19">
        <f t="shared" si="15"/>
        <v>125</v>
      </c>
      <c r="BG25" s="18" t="e">
        <f>#REF!-AI11</f>
        <v>#REF!</v>
      </c>
      <c r="BH25" s="18">
        <f t="shared" si="16"/>
        <v>166</v>
      </c>
      <c r="BI25" s="18">
        <f t="shared" si="16"/>
        <v>37</v>
      </c>
      <c r="BJ25" s="19">
        <f t="shared" si="16"/>
        <v>47</v>
      </c>
      <c r="BK25" s="18" t="e">
        <f>#REF!-AM11</f>
        <v>#REF!</v>
      </c>
      <c r="BL25" s="18">
        <f t="shared" si="17"/>
        <v>1460</v>
      </c>
      <c r="BM25" s="18">
        <f t="shared" si="17"/>
        <v>242</v>
      </c>
      <c r="BN25" s="19">
        <f t="shared" si="17"/>
        <v>600</v>
      </c>
      <c r="BO25" s="25" t="s">
        <v>21</v>
      </c>
    </row>
    <row r="26" spans="46:67" ht="30" customHeight="1">
      <c r="AT26" s="20" t="s">
        <v>22</v>
      </c>
      <c r="AU26" s="18" t="e">
        <f>#REF!-W12</f>
        <v>#REF!</v>
      </c>
      <c r="AV26" s="18">
        <f t="shared" si="13"/>
        <v>379</v>
      </c>
      <c r="AW26" s="18">
        <f t="shared" si="13"/>
        <v>83</v>
      </c>
      <c r="AX26" s="19">
        <f t="shared" si="13"/>
        <v>170</v>
      </c>
      <c r="AY26" s="18" t="e">
        <f>#REF!-AA12</f>
        <v>#REF!</v>
      </c>
      <c r="AZ26" s="18">
        <f t="shared" si="14"/>
        <v>209</v>
      </c>
      <c r="BA26" s="18">
        <f t="shared" si="14"/>
        <v>0</v>
      </c>
      <c r="BB26" s="19">
        <f t="shared" si="14"/>
        <v>209</v>
      </c>
      <c r="BC26" s="18" t="e">
        <f>#REF!-AE12</f>
        <v>#REF!</v>
      </c>
      <c r="BD26" s="18">
        <f t="shared" si="15"/>
        <v>245</v>
      </c>
      <c r="BE26" s="18">
        <f t="shared" si="15"/>
        <v>54</v>
      </c>
      <c r="BF26" s="19">
        <f t="shared" si="15"/>
        <v>164</v>
      </c>
      <c r="BG26" s="18" t="e">
        <f>#REF!-AI12</f>
        <v>#REF!</v>
      </c>
      <c r="BH26" s="18">
        <f t="shared" si="16"/>
        <v>122</v>
      </c>
      <c r="BI26" s="18">
        <f t="shared" si="16"/>
        <v>27</v>
      </c>
      <c r="BJ26" s="19">
        <f t="shared" si="16"/>
        <v>48</v>
      </c>
      <c r="BK26" s="18" t="e">
        <f>#REF!-AM12</f>
        <v>#REF!</v>
      </c>
      <c r="BL26" s="18">
        <f t="shared" si="17"/>
        <v>955</v>
      </c>
      <c r="BM26" s="18">
        <f t="shared" si="17"/>
        <v>164</v>
      </c>
      <c r="BN26" s="19">
        <f t="shared" si="17"/>
        <v>591</v>
      </c>
      <c r="BO26" s="27" t="s">
        <v>23</v>
      </c>
    </row>
    <row r="27" spans="4:67" ht="30" customHeight="1">
      <c r="D27" s="38"/>
      <c r="E27" s="38"/>
      <c r="Y27" s="38"/>
      <c r="Z27" s="38"/>
      <c r="AT27" s="20" t="s">
        <v>24</v>
      </c>
      <c r="AU27" s="18" t="e">
        <f>#REF!-W13</f>
        <v>#REF!</v>
      </c>
      <c r="AV27" s="18">
        <f t="shared" si="13"/>
        <v>15</v>
      </c>
      <c r="AW27" s="18">
        <f t="shared" si="13"/>
        <v>3</v>
      </c>
      <c r="AX27" s="19">
        <f t="shared" si="13"/>
        <v>8</v>
      </c>
      <c r="AY27" s="18" t="e">
        <f>#REF!-AA13</f>
        <v>#REF!</v>
      </c>
      <c r="AZ27" s="18">
        <f t="shared" si="14"/>
        <v>18</v>
      </c>
      <c r="BA27" s="18">
        <f t="shared" si="14"/>
        <v>0</v>
      </c>
      <c r="BB27" s="19">
        <f t="shared" si="14"/>
        <v>16</v>
      </c>
      <c r="BC27" s="18" t="e">
        <f>#REF!-AE13</f>
        <v>#REF!</v>
      </c>
      <c r="BD27" s="18">
        <f t="shared" si="15"/>
        <v>20</v>
      </c>
      <c r="BE27" s="18">
        <f t="shared" si="15"/>
        <v>4</v>
      </c>
      <c r="BF27" s="19">
        <f t="shared" si="15"/>
        <v>10</v>
      </c>
      <c r="BG27" s="18" t="e">
        <f>#REF!-AI13</f>
        <v>#REF!</v>
      </c>
      <c r="BH27" s="18">
        <f t="shared" si="16"/>
        <v>22</v>
      </c>
      <c r="BI27" s="18">
        <f t="shared" si="16"/>
        <v>5</v>
      </c>
      <c r="BJ27" s="19">
        <f t="shared" si="16"/>
        <v>20</v>
      </c>
      <c r="BK27" s="18" t="e">
        <f>#REF!-AM13</f>
        <v>#REF!</v>
      </c>
      <c r="BL27" s="18">
        <f t="shared" si="17"/>
        <v>75</v>
      </c>
      <c r="BM27" s="18">
        <f t="shared" si="17"/>
        <v>12</v>
      </c>
      <c r="BN27" s="19">
        <f t="shared" si="17"/>
        <v>54</v>
      </c>
      <c r="BO27" s="28" t="s">
        <v>25</v>
      </c>
    </row>
    <row r="28" spans="12:67" ht="30" customHeight="1">
      <c r="L28" s="40"/>
      <c r="M28" s="40"/>
      <c r="N28" s="40"/>
      <c r="O28" s="40"/>
      <c r="P28" s="40"/>
      <c r="Q28" s="40"/>
      <c r="R28" s="41"/>
      <c r="AI28" s="41"/>
      <c r="AJ28" s="40"/>
      <c r="AK28" s="40"/>
      <c r="AL28" s="40"/>
      <c r="AM28" s="41"/>
      <c r="AN28" s="40"/>
      <c r="AO28" s="40"/>
      <c r="AP28" s="40"/>
      <c r="AQ28" s="41"/>
      <c r="AT28" s="20" t="s">
        <v>26</v>
      </c>
      <c r="AU28" s="18" t="e">
        <f>#REF!-W14</f>
        <v>#REF!</v>
      </c>
      <c r="AV28" s="18">
        <f t="shared" si="13"/>
        <v>424</v>
      </c>
      <c r="AW28" s="18">
        <f t="shared" si="13"/>
        <v>94</v>
      </c>
      <c r="AX28" s="19">
        <f t="shared" si="13"/>
        <v>151</v>
      </c>
      <c r="AY28" s="18" t="e">
        <f>#REF!-AA14</f>
        <v>#REF!</v>
      </c>
      <c r="AZ28" s="18">
        <f t="shared" si="14"/>
        <v>235</v>
      </c>
      <c r="BA28" s="18">
        <f t="shared" si="14"/>
        <v>52</v>
      </c>
      <c r="BB28" s="19">
        <f t="shared" si="14"/>
        <v>194</v>
      </c>
      <c r="BC28" s="18" t="e">
        <f>#REF!-AE14</f>
        <v>#REF!</v>
      </c>
      <c r="BD28" s="18">
        <f t="shared" si="15"/>
        <v>152</v>
      </c>
      <c r="BE28" s="18">
        <f t="shared" si="15"/>
        <v>34</v>
      </c>
      <c r="BF28" s="19">
        <f t="shared" si="15"/>
        <v>91</v>
      </c>
      <c r="BG28" s="18" t="e">
        <f>#REF!-AI14</f>
        <v>#REF!</v>
      </c>
      <c r="BH28" s="18">
        <f t="shared" si="16"/>
        <v>59</v>
      </c>
      <c r="BI28" s="18">
        <f t="shared" si="16"/>
        <v>13</v>
      </c>
      <c r="BJ28" s="19">
        <f t="shared" si="16"/>
        <v>70</v>
      </c>
      <c r="BK28" s="18" t="e">
        <f>#REF!-AM14</f>
        <v>#REF!</v>
      </c>
      <c r="BL28" s="18">
        <f t="shared" si="17"/>
        <v>870</v>
      </c>
      <c r="BM28" s="18">
        <f t="shared" si="17"/>
        <v>193</v>
      </c>
      <c r="BN28" s="19">
        <f t="shared" si="17"/>
        <v>506</v>
      </c>
      <c r="BO28" s="27" t="s">
        <v>27</v>
      </c>
    </row>
    <row r="29" spans="12:67" ht="30" customHeight="1">
      <c r="L29" s="42"/>
      <c r="M29" s="42"/>
      <c r="N29" s="42"/>
      <c r="O29" s="43"/>
      <c r="P29" s="43"/>
      <c r="Q29" s="43"/>
      <c r="R29" s="41"/>
      <c r="AI29" s="41"/>
      <c r="AJ29" s="42"/>
      <c r="AK29" s="42"/>
      <c r="AL29" s="42"/>
      <c r="AM29" s="41"/>
      <c r="AN29" s="43"/>
      <c r="AO29" s="43"/>
      <c r="AP29" s="43"/>
      <c r="AQ29" s="41"/>
      <c r="AT29" s="29" t="s">
        <v>28</v>
      </c>
      <c r="AU29" s="18" t="e">
        <f>#REF!-W15</f>
        <v>#REF!</v>
      </c>
      <c r="AV29" s="18">
        <f t="shared" si="13"/>
        <v>83</v>
      </c>
      <c r="AW29" s="18">
        <f t="shared" si="13"/>
        <v>18</v>
      </c>
      <c r="AX29" s="19">
        <f t="shared" si="13"/>
        <v>-7</v>
      </c>
      <c r="AY29" s="18" t="e">
        <f>#REF!-AA15</f>
        <v>#REF!</v>
      </c>
      <c r="AZ29" s="18">
        <f t="shared" si="14"/>
        <v>160</v>
      </c>
      <c r="BA29" s="18">
        <f t="shared" si="14"/>
        <v>0</v>
      </c>
      <c r="BB29" s="19">
        <f t="shared" si="14"/>
        <v>10</v>
      </c>
      <c r="BC29" s="18" t="e">
        <f>#REF!-AE15</f>
        <v>#REF!</v>
      </c>
      <c r="BD29" s="18">
        <f t="shared" si="15"/>
        <v>64</v>
      </c>
      <c r="BE29" s="18">
        <f t="shared" si="15"/>
        <v>14</v>
      </c>
      <c r="BF29" s="19">
        <f t="shared" si="15"/>
        <v>54</v>
      </c>
      <c r="BG29" s="18" t="e">
        <f>#REF!-AI15</f>
        <v>#REF!</v>
      </c>
      <c r="BH29" s="18">
        <f t="shared" si="16"/>
        <v>21</v>
      </c>
      <c r="BI29" s="18">
        <f t="shared" si="16"/>
        <v>5</v>
      </c>
      <c r="BJ29" s="19">
        <f t="shared" si="16"/>
        <v>3</v>
      </c>
      <c r="BK29" s="18" t="e">
        <f>#REF!-AM15</f>
        <v>#REF!</v>
      </c>
      <c r="BL29" s="18">
        <f t="shared" si="17"/>
        <v>328</v>
      </c>
      <c r="BM29" s="18">
        <f t="shared" si="17"/>
        <v>37</v>
      </c>
      <c r="BN29" s="19">
        <f t="shared" si="17"/>
        <v>60</v>
      </c>
      <c r="BO29" s="33" t="s">
        <v>29</v>
      </c>
    </row>
    <row r="30" spans="12:67" ht="30" customHeight="1">
      <c r="L30" s="42"/>
      <c r="M30" s="42"/>
      <c r="N30" s="42"/>
      <c r="O30" s="42"/>
      <c r="P30" s="42"/>
      <c r="Q30" s="42"/>
      <c r="R30" s="41"/>
      <c r="AI30" s="41"/>
      <c r="AJ30" s="42"/>
      <c r="AK30" s="42"/>
      <c r="AL30" s="42"/>
      <c r="AM30" s="41"/>
      <c r="AN30" s="42"/>
      <c r="AO30" s="42"/>
      <c r="AP30" s="42"/>
      <c r="AQ30" s="41"/>
      <c r="AT30" s="34" t="s">
        <v>30</v>
      </c>
      <c r="AU30" s="18" t="e">
        <f>#REF!-W16</f>
        <v>#REF!</v>
      </c>
      <c r="AV30" s="18">
        <f t="shared" si="13"/>
        <v>3851</v>
      </c>
      <c r="AW30" s="18">
        <f t="shared" si="13"/>
        <v>847</v>
      </c>
      <c r="AX30" s="19">
        <f t="shared" si="13"/>
        <v>2605</v>
      </c>
      <c r="AY30" s="18" t="e">
        <f>#REF!-AA16</f>
        <v>#REF!</v>
      </c>
      <c r="AZ30" s="18">
        <f t="shared" si="14"/>
        <v>2668</v>
      </c>
      <c r="BA30" s="18">
        <f t="shared" si="14"/>
        <v>184</v>
      </c>
      <c r="BB30" s="19">
        <f t="shared" si="14"/>
        <v>2036</v>
      </c>
      <c r="BC30" s="18" t="e">
        <f>#REF!-AE16</f>
        <v>#REF!</v>
      </c>
      <c r="BD30" s="18">
        <f t="shared" si="15"/>
        <v>2820</v>
      </c>
      <c r="BE30" s="18">
        <f t="shared" si="15"/>
        <v>621</v>
      </c>
      <c r="BF30" s="19">
        <f t="shared" si="15"/>
        <v>2396</v>
      </c>
      <c r="BG30" s="18" t="e">
        <f>#REF!-AI16</f>
        <v>#REF!</v>
      </c>
      <c r="BH30" s="18">
        <f t="shared" si="16"/>
        <v>2000</v>
      </c>
      <c r="BI30" s="18">
        <f t="shared" si="16"/>
        <v>440</v>
      </c>
      <c r="BJ30" s="19">
        <f t="shared" si="16"/>
        <v>1946</v>
      </c>
      <c r="BK30" s="18" t="e">
        <f>#REF!-AM16</f>
        <v>#REF!</v>
      </c>
      <c r="BL30" s="18">
        <f t="shared" si="17"/>
        <v>11339</v>
      </c>
      <c r="BM30" s="18">
        <f t="shared" si="17"/>
        <v>2092</v>
      </c>
      <c r="BN30" s="19">
        <f t="shared" si="17"/>
        <v>8983</v>
      </c>
      <c r="BO30" s="36" t="s">
        <v>31</v>
      </c>
    </row>
  </sheetData>
  <sheetProtection/>
  <mergeCells count="44">
    <mergeCell ref="A2:A19"/>
    <mergeCell ref="B2:R2"/>
    <mergeCell ref="U2:U19"/>
    <mergeCell ref="V2:AQ2"/>
    <mergeCell ref="AT2:BO3"/>
    <mergeCell ref="B3:R3"/>
    <mergeCell ref="V3:AQ3"/>
    <mergeCell ref="C5:E5"/>
    <mergeCell ref="F5:H5"/>
    <mergeCell ref="I5:K5"/>
    <mergeCell ref="BG5:BJ5"/>
    <mergeCell ref="BK5:BN5"/>
    <mergeCell ref="L5:N5"/>
    <mergeCell ref="O5:Q5"/>
    <mergeCell ref="W5:Z5"/>
    <mergeCell ref="AA5:AD5"/>
    <mergeCell ref="AE5:AH5"/>
    <mergeCell ref="AI5:AL5"/>
    <mergeCell ref="AF17:AQ17"/>
    <mergeCell ref="AM5:AP5"/>
    <mergeCell ref="AU5:AX5"/>
    <mergeCell ref="AY5:BB5"/>
    <mergeCell ref="BC5:BF5"/>
    <mergeCell ref="B17:H17"/>
    <mergeCell ref="I17:K17"/>
    <mergeCell ref="L17:N17"/>
    <mergeCell ref="O17:R17"/>
    <mergeCell ref="V17:AE17"/>
    <mergeCell ref="B18:H18"/>
    <mergeCell ref="I18:R18"/>
    <mergeCell ref="V18:AE18"/>
    <mergeCell ref="AF18:AQ18"/>
    <mergeCell ref="AT18:BO18"/>
    <mergeCell ref="AY19:BB19"/>
    <mergeCell ref="BC19:BF19"/>
    <mergeCell ref="BG19:BJ19"/>
    <mergeCell ref="BK19:BN19"/>
    <mergeCell ref="B20:E20"/>
    <mergeCell ref="V20:AA20"/>
    <mergeCell ref="B19:H19"/>
    <mergeCell ref="I19:R19"/>
    <mergeCell ref="V19:AE19"/>
    <mergeCell ref="AF19:AQ19"/>
    <mergeCell ref="AU19:AX19"/>
  </mergeCells>
  <conditionalFormatting sqref="AU21:BN30">
    <cfRule type="cellIs" priority="1" dxfId="1" operator="lessThan" stopIfTrue="1">
      <formula>0</formula>
    </cfRule>
  </conditionalFormatting>
  <printOptions horizontalCentered="1" verticalCentered="1"/>
  <pageMargins left="0.5" right="0.75" top="0.5" bottom="0.5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2014-09-23T16:50:05Z</dcterms:created>
  <dcterms:modified xsi:type="dcterms:W3CDTF">2014-10-20T16:11:06Z</dcterms:modified>
  <cp:category/>
  <cp:version/>
  <cp:contentType/>
  <cp:contentStatus/>
</cp:coreProperties>
</file>