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12 " sheetId="1" r:id="rId1"/>
  </sheets>
  <definedNames>
    <definedName name="_xlnm.Print_Area" localSheetId="0">'12 '!$A$1:$K$86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<sst xmlns="http://schemas.openxmlformats.org/spreadsheetml/2006/main" count="254" uniqueCount="81">
  <si>
    <t xml:space="preserve">جدول رقم: ( 12 ) عدد الأندية الرياضية  وعدد اعضاء الهيئة الإدارية  وفروع الاتحادات حسب المحافظات خلال الفترة 2009م - 2012م </t>
  </si>
  <si>
    <t>Table No.( 13) Number of Sport Clubs and Admi. Members and branches of  sport unions by Governorate: 2009-2012</t>
  </si>
  <si>
    <t>جدول الفروقات</t>
  </si>
  <si>
    <t>جدول الفروقات (7)</t>
  </si>
  <si>
    <t>البيان</t>
  </si>
  <si>
    <t>السنة</t>
  </si>
  <si>
    <t>عدد الاندية الرياضية</t>
  </si>
  <si>
    <t>عدد اعضاء الهيئة الإدارية</t>
  </si>
  <si>
    <t>عدد فروع الأتحادات</t>
  </si>
  <si>
    <t xml:space="preserve">Item  </t>
  </si>
  <si>
    <t>Sports clubs</t>
  </si>
  <si>
    <t>No. of Admini. Members</t>
  </si>
  <si>
    <t xml:space="preserve">No. of branches of  sport unions </t>
  </si>
  <si>
    <t>المحافظة</t>
  </si>
  <si>
    <t>year</t>
  </si>
  <si>
    <r>
      <t xml:space="preserve">معترف به </t>
    </r>
    <r>
      <rPr>
        <b/>
        <sz val="9"/>
        <rFont val="Arial"/>
        <family val="2"/>
      </rPr>
      <t>Admitted</t>
    </r>
  </si>
  <si>
    <r>
      <t xml:space="preserve">مؤقت </t>
    </r>
    <r>
      <rPr>
        <b/>
        <sz val="9"/>
        <rFont val="Arial"/>
        <family val="2"/>
      </rPr>
      <t>Provisional</t>
    </r>
  </si>
  <si>
    <t>Governorates</t>
  </si>
  <si>
    <t>اب</t>
  </si>
  <si>
    <t>Ibb</t>
  </si>
  <si>
    <t>2011-2010</t>
  </si>
  <si>
    <t>2012-2011</t>
  </si>
  <si>
    <t>2013-2012</t>
  </si>
  <si>
    <t>ابين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</si>
  <si>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</si>
  <si>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</si>
  <si>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</si>
  <si>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</si>
  <si>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</si>
  <si>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</si>
  <si>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</si>
  <si>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</si>
  <si>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</si>
  <si>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حجه</t>
  </si>
  <si>
    <t>Hajjah</t>
  </si>
  <si>
    <t>الحديده</t>
  </si>
  <si>
    <t>Al-Hodeydah</t>
  </si>
  <si>
    <t>حضرموت</t>
  </si>
  <si>
    <t>المكلا</t>
  </si>
  <si>
    <t>Al-Mukalla</t>
  </si>
  <si>
    <t>Hadramout</t>
  </si>
  <si>
    <t>سيئون</t>
  </si>
  <si>
    <t>Sayon</t>
  </si>
  <si>
    <t>ذمار</t>
  </si>
  <si>
    <t>Dhamar</t>
  </si>
  <si>
    <t>شبوه</t>
  </si>
  <si>
    <t>Shabwah</t>
  </si>
  <si>
    <t xml:space="preserve"> تابع جدول رقم: ( 12 ) عدد الأندية الرياضية  وعدد اعضاء الهيئة الإدارية  وفروع الاتحادات حسب المحافظات  لعامي 2011م - 2013م </t>
  </si>
  <si>
    <t xml:space="preserve"> تابع جدول رقم: ( 12 ) عدد الأندية الرياضية  وعدد اعضاء الهيئة الإدارية  وفروع الاتحادات حسب المحافظات  لعامي 2009م - 2012م </t>
  </si>
  <si>
    <t xml:space="preserve"> تابع جدول رقم: ( 12 ) عدد الأندية الرياضية  وعدد اعضاء الهيئة الإدارية  وفروع الاتحادات حسب المحافظات  لعامي 2010م - 2013م </t>
  </si>
  <si>
    <t>Cont. Table No.( 12) Number of Sport Clubs and Admi. Members and branches of sport unions by Governorate: 2011-2013</t>
  </si>
  <si>
    <t>Cont. Table No.( 12) Number of Sport Clubs and Admi. Members and branches of sport unions by Governorate: 2009-2012</t>
  </si>
  <si>
    <t>Cont. Table No.( 12) Number of Sport Clubs and Admi. Members and branches of sport unions by Governorate: 2010-2013</t>
  </si>
  <si>
    <t>صعده</t>
  </si>
  <si>
    <t>Sa'adah</t>
  </si>
  <si>
    <t>صنعاء</t>
  </si>
  <si>
    <t>Sana'a</t>
  </si>
  <si>
    <t>عــدن</t>
  </si>
  <si>
    <t>Aden</t>
  </si>
  <si>
    <t>لـحــج</t>
  </si>
  <si>
    <t>Lahj</t>
  </si>
  <si>
    <t>مارب</t>
  </si>
  <si>
    <t>Marib</t>
  </si>
  <si>
    <t>المحويت</t>
  </si>
  <si>
    <t>Al-Mahwit</t>
  </si>
  <si>
    <t>المهره</t>
  </si>
  <si>
    <t>Al-mahrah</t>
  </si>
  <si>
    <t>عمران</t>
  </si>
  <si>
    <t>Amran</t>
  </si>
  <si>
    <t>الضالع</t>
  </si>
  <si>
    <t>AL-Dala</t>
  </si>
  <si>
    <t>ريمه</t>
  </si>
  <si>
    <t>Reymah</t>
  </si>
  <si>
    <t>سقطرى</t>
  </si>
  <si>
    <t>Socotra</t>
  </si>
  <si>
    <t>الإجمالي</t>
  </si>
  <si>
    <t>Total</t>
  </si>
  <si>
    <t>المصدر : وزارة الشباب والرياضه</t>
  </si>
  <si>
    <t>Source: Ministry of  Youth and Sports</t>
  </si>
  <si>
    <t xml:space="preserve">جدول رقم: ( 1 ) عدد الأندية الرياضية  وعدد اعضاء الهيئة الإدارية  وفروع الاتحادات حسب المحافظات خلال الفترة 2011م - 2013م </t>
  </si>
  <si>
    <t>Table No.( 1) Number of Sport Clubs and Admi. Members and branches of  sport unions by Governorate: 2011-2013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</si>
</sst>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[Red]\(&quot;$&quot;#,##0\)"/>
  </numFmts>
  <fonts count="50">
    <font>
      <sz val="10"/>
      <name val="Arial"/>
      <family val="0"/>
    </font>
    <font>
      <sz val="11"/>
      <color indexed="8"/>
      <name val="Arial"/>
      <family val="2"/>
    </font>
    <font>
      <sz val="10"/>
      <name val="MS Sans Serif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4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1" applyNumberFormat="0" applyAlignment="0" applyProtection="0"/>
    <xf numFmtId="0" fontId="13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1" applyNumberFormat="0" applyAlignment="0" applyProtection="0"/>
    <xf numFmtId="0" fontId="20" fillId="0" borderId="6" applyNumberFormat="0" applyFill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4" borderId="7" applyNumberFormat="0" applyFont="0" applyAlignment="0" applyProtection="0"/>
    <xf numFmtId="0" fontId="22" fillId="3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5" fillId="36" borderId="10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36" fillId="37" borderId="1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37" fillId="0" borderId="12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4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4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4" fillId="4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4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4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9" fillId="36" borderId="11" applyNumberFormat="0" applyAlignment="0" applyProtection="0"/>
    <xf numFmtId="0" fontId="12" fillId="34" borderId="1" applyNumberFormat="0" applyAlignment="0" applyProtection="0"/>
    <xf numFmtId="0" fontId="12" fillId="34" borderId="1" applyNumberFormat="0" applyAlignment="0" applyProtection="0"/>
    <xf numFmtId="0" fontId="12" fillId="34" borderId="1" applyNumberFormat="0" applyAlignment="0" applyProtection="0"/>
    <xf numFmtId="0" fontId="40" fillId="45" borderId="13" applyNumberFormat="0" applyAlignment="0" applyProtection="0"/>
    <xf numFmtId="0" fontId="13" fillId="35" borderId="2" applyNumberFormat="0" applyAlignment="0" applyProtection="0"/>
    <xf numFmtId="0" fontId="13" fillId="35" borderId="2" applyNumberFormat="0" applyAlignment="0" applyProtection="0"/>
    <xf numFmtId="0" fontId="13" fillId="35" borderId="2" applyNumberFormat="0" applyAlignment="0" applyProtection="0"/>
    <xf numFmtId="0" fontId="41" fillId="0" borderId="14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2" fillId="46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5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5" fillId="0" borderId="16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6" fillId="0" borderId="1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48" borderId="18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136" applyFont="1" applyFill="1" applyBorder="1" applyAlignment="1">
      <alignment vertical="center"/>
      <protection/>
    </xf>
    <xf numFmtId="0" fontId="7" fillId="34" borderId="0" xfId="136" applyFont="1" applyFill="1" applyBorder="1" applyAlignment="1">
      <alignment vertical="center"/>
      <protection/>
    </xf>
    <xf numFmtId="0" fontId="4" fillId="2" borderId="19" xfId="136" applyFont="1" applyFill="1" applyBorder="1" applyAlignment="1">
      <alignment horizontal="center" vertical="center" wrapText="1"/>
      <protection/>
    </xf>
    <xf numFmtId="0" fontId="4" fillId="2" borderId="20" xfId="136" applyFont="1" applyFill="1" applyBorder="1" applyAlignment="1">
      <alignment horizontal="center" vertical="center" wrapText="1"/>
      <protection/>
    </xf>
    <xf numFmtId="0" fontId="4" fillId="2" borderId="21" xfId="136" applyFont="1" applyFill="1" applyBorder="1" applyAlignment="1">
      <alignment horizontal="center" vertical="center" wrapText="1"/>
      <protection/>
    </xf>
    <xf numFmtId="0" fontId="4" fillId="2" borderId="22" xfId="136" applyFont="1" applyFill="1" applyBorder="1" applyAlignment="1">
      <alignment horizontal="center" vertical="center" wrapText="1"/>
      <protection/>
    </xf>
    <xf numFmtId="0" fontId="4" fillId="0" borderId="23" xfId="136" applyFont="1" applyBorder="1" applyAlignment="1">
      <alignment horizontal="center" vertical="center" wrapText="1"/>
      <protection/>
    </xf>
    <xf numFmtId="0" fontId="4" fillId="49" borderId="24" xfId="136" applyFont="1" applyFill="1" applyBorder="1" applyAlignment="1">
      <alignment horizontal="center" vertical="center" wrapText="1"/>
      <protection/>
    </xf>
    <xf numFmtId="0" fontId="7" fillId="2" borderId="25" xfId="136" applyFont="1" applyFill="1" applyBorder="1" applyAlignment="1">
      <alignment horizontal="center" vertical="center" wrapText="1"/>
      <protection/>
    </xf>
    <xf numFmtId="0" fontId="4" fillId="0" borderId="24" xfId="136" applyFont="1" applyFill="1" applyBorder="1" applyAlignment="1">
      <alignment horizontal="center" vertical="center" wrapText="1"/>
      <protection/>
    </xf>
    <xf numFmtId="0" fontId="7" fillId="2" borderId="26" xfId="136" applyFont="1" applyFill="1" applyBorder="1" applyAlignment="1">
      <alignment horizontal="center" vertical="center" wrapText="1"/>
      <protection/>
    </xf>
    <xf numFmtId="0" fontId="4" fillId="2" borderId="27" xfId="136" applyFont="1" applyFill="1" applyBorder="1" applyAlignment="1">
      <alignment horizontal="center" vertical="center" wrapText="1"/>
      <protection/>
    </xf>
    <xf numFmtId="0" fontId="4" fillId="0" borderId="28" xfId="136" applyFont="1" applyBorder="1" applyAlignment="1">
      <alignment horizontal="center" vertical="center" wrapText="1"/>
      <protection/>
    </xf>
    <xf numFmtId="0" fontId="4" fillId="50" borderId="28" xfId="136" applyFont="1" applyFill="1" applyBorder="1" applyAlignment="1">
      <alignment horizontal="center" vertical="center" wrapText="1"/>
      <protection/>
    </xf>
    <xf numFmtId="0" fontId="7" fillId="2" borderId="29" xfId="136" applyFont="1" applyFill="1" applyBorder="1" applyAlignment="1">
      <alignment horizontal="center" vertical="center" wrapText="1"/>
      <protection/>
    </xf>
    <xf numFmtId="0" fontId="4" fillId="49" borderId="23" xfId="136" applyFont="1" applyFill="1" applyBorder="1" applyAlignment="1">
      <alignment horizontal="center" vertical="center" wrapText="1"/>
      <protection/>
    </xf>
    <xf numFmtId="0" fontId="4" fillId="0" borderId="23" xfId="136" applyFont="1" applyFill="1" applyBorder="1" applyAlignment="1">
      <alignment horizontal="center" vertical="center" wrapText="1"/>
      <protection/>
    </xf>
    <xf numFmtId="0" fontId="4" fillId="2" borderId="30" xfId="136" applyFont="1" applyFill="1" applyBorder="1" applyAlignment="1">
      <alignment horizontal="center" vertical="center" wrapText="1"/>
      <protection/>
    </xf>
    <xf numFmtId="0" fontId="4" fillId="0" borderId="31" xfId="136" applyFont="1" applyBorder="1" applyAlignment="1">
      <alignment horizontal="center" vertical="center" wrapText="1"/>
      <protection/>
    </xf>
    <xf numFmtId="0" fontId="4" fillId="2" borderId="32" xfId="136" applyFont="1" applyFill="1" applyBorder="1" applyAlignment="1">
      <alignment horizontal="center" vertical="center" wrapText="1"/>
      <protection/>
    </xf>
    <xf numFmtId="0" fontId="4" fillId="0" borderId="32" xfId="136" applyFont="1" applyBorder="1" applyAlignment="1">
      <alignment horizontal="center" vertical="center" wrapText="1"/>
      <protection/>
    </xf>
    <xf numFmtId="0" fontId="4" fillId="50" borderId="32" xfId="136" applyFont="1" applyFill="1" applyBorder="1" applyAlignment="1">
      <alignment horizontal="center" vertical="center" wrapText="1"/>
      <protection/>
    </xf>
    <xf numFmtId="0" fontId="4" fillId="50" borderId="31" xfId="136" applyFont="1" applyFill="1" applyBorder="1" applyAlignment="1">
      <alignment horizontal="center" vertical="center" wrapText="1"/>
      <protection/>
    </xf>
    <xf numFmtId="0" fontId="4" fillId="2" borderId="33" xfId="136" applyFont="1" applyFill="1" applyBorder="1" applyAlignment="1">
      <alignment horizontal="center" vertical="center" wrapText="1"/>
      <protection/>
    </xf>
    <xf numFmtId="0" fontId="4" fillId="49" borderId="33" xfId="136" applyFont="1" applyFill="1" applyBorder="1" applyAlignment="1">
      <alignment horizontal="center" vertical="center" wrapText="1"/>
      <protection/>
    </xf>
    <xf numFmtId="0" fontId="4" fillId="0" borderId="33" xfId="136" applyFont="1" applyFill="1" applyBorder="1" applyAlignment="1">
      <alignment horizontal="center" vertical="center" wrapText="1"/>
      <protection/>
    </xf>
    <xf numFmtId="0" fontId="4" fillId="50" borderId="33" xfId="136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vertical="top" wrapText="1"/>
    </xf>
    <xf numFmtId="0" fontId="9" fillId="0" borderId="0" xfId="136" applyFont="1" applyFill="1" applyAlignment="1" quotePrefix="1">
      <alignment horizontal="left" vertical="center"/>
      <protection/>
    </xf>
    <xf numFmtId="0" fontId="9" fillId="0" borderId="0" xfId="136" applyFont="1" applyAlignment="1">
      <alignment vertical="center"/>
      <protection/>
    </xf>
    <xf numFmtId="0" fontId="8" fillId="34" borderId="0" xfId="0" applyFont="1" applyFill="1" applyAlignment="1">
      <alignment horizontal="right" vertical="top" wrapText="1" readingOrder="2"/>
    </xf>
    <xf numFmtId="0" fontId="9" fillId="34" borderId="0" xfId="0" applyFont="1" applyFill="1" applyAlignment="1">
      <alignment horizontal="left" vertical="top" wrapText="1"/>
    </xf>
    <xf numFmtId="0" fontId="4" fillId="34" borderId="0" xfId="136" applyFont="1" applyFill="1" applyBorder="1" applyAlignment="1">
      <alignment horizontal="center" vertical="center" wrapText="1" readingOrder="1"/>
      <protection/>
    </xf>
    <xf numFmtId="0" fontId="4" fillId="2" borderId="33" xfId="136" applyFont="1" applyFill="1" applyBorder="1" applyAlignment="1">
      <alignment horizontal="center" vertical="center" wrapText="1"/>
      <protection/>
    </xf>
    <xf numFmtId="0" fontId="8" fillId="2" borderId="33" xfId="136" applyFont="1" applyFill="1" applyBorder="1" applyAlignment="1" applyProtection="1">
      <alignment horizontal="center" vertical="center" wrapText="1"/>
      <protection/>
    </xf>
    <xf numFmtId="0" fontId="8" fillId="34" borderId="0" xfId="136" applyFont="1" applyFill="1" applyBorder="1" applyAlignment="1" quotePrefix="1">
      <alignment horizontal="right" vertical="top" wrapText="1"/>
      <protection/>
    </xf>
    <xf numFmtId="0" fontId="9" fillId="34" borderId="0" xfId="136" applyFont="1" applyFill="1" applyBorder="1" applyAlignment="1" quotePrefix="1">
      <alignment horizontal="left" vertical="top" wrapText="1"/>
      <protection/>
    </xf>
    <xf numFmtId="0" fontId="4" fillId="2" borderId="25" xfId="136" applyFont="1" applyFill="1" applyBorder="1" applyAlignment="1">
      <alignment horizontal="center" vertical="center" wrapText="1"/>
      <protection/>
    </xf>
    <xf numFmtId="0" fontId="4" fillId="2" borderId="22" xfId="136" applyFont="1" applyFill="1" applyBorder="1" applyAlignment="1">
      <alignment horizontal="center" vertical="center" wrapText="1"/>
      <protection/>
    </xf>
    <xf numFmtId="0" fontId="4" fillId="2" borderId="29" xfId="136" applyFont="1" applyFill="1" applyBorder="1" applyAlignment="1">
      <alignment horizontal="center" vertical="center" wrapText="1"/>
      <protection/>
    </xf>
    <xf numFmtId="0" fontId="4" fillId="2" borderId="27" xfId="136" applyFont="1" applyFill="1" applyBorder="1" applyAlignment="1">
      <alignment horizontal="center" vertical="center" wrapText="1"/>
      <protection/>
    </xf>
    <xf numFmtId="0" fontId="8" fillId="2" borderId="25" xfId="136" applyFont="1" applyFill="1" applyBorder="1" applyAlignment="1" applyProtection="1">
      <alignment horizontal="center" vertical="center" wrapText="1"/>
      <protection/>
    </xf>
    <xf numFmtId="0" fontId="8" fillId="2" borderId="22" xfId="136" applyFont="1" applyFill="1" applyBorder="1" applyAlignment="1" applyProtection="1">
      <alignment horizontal="center" vertical="center" wrapText="1"/>
      <protection/>
    </xf>
    <xf numFmtId="0" fontId="8" fillId="2" borderId="29" xfId="136" applyFont="1" applyFill="1" applyBorder="1" applyAlignment="1" applyProtection="1">
      <alignment horizontal="center" vertical="center" wrapText="1"/>
      <protection/>
    </xf>
    <xf numFmtId="0" fontId="8" fillId="2" borderId="27" xfId="136" applyFont="1" applyFill="1" applyBorder="1" applyAlignment="1" applyProtection="1">
      <alignment horizontal="center" vertical="center" wrapText="1"/>
      <protection/>
    </xf>
    <xf numFmtId="0" fontId="4" fillId="2" borderId="34" xfId="136" applyFont="1" applyFill="1" applyBorder="1" applyAlignment="1">
      <alignment horizontal="center" vertical="center" wrapText="1"/>
      <protection/>
    </xf>
    <xf numFmtId="0" fontId="4" fillId="2" borderId="35" xfId="136" applyFont="1" applyFill="1" applyBorder="1" applyAlignment="1">
      <alignment horizontal="center" vertical="center" wrapText="1"/>
      <protection/>
    </xf>
    <xf numFmtId="0" fontId="4" fillId="2" borderId="36" xfId="136" applyFont="1" applyFill="1" applyBorder="1" applyAlignment="1">
      <alignment horizontal="center" vertical="center" wrapText="1"/>
      <protection/>
    </xf>
    <xf numFmtId="0" fontId="4" fillId="2" borderId="37" xfId="136" applyFont="1" applyFill="1" applyBorder="1" applyAlignment="1">
      <alignment horizontal="center" vertical="center" wrapText="1"/>
      <protection/>
    </xf>
    <xf numFmtId="0" fontId="4" fillId="2" borderId="38" xfId="136" applyFont="1" applyFill="1" applyBorder="1" applyAlignment="1">
      <alignment horizontal="center" vertical="center" wrapText="1"/>
      <protection/>
    </xf>
    <xf numFmtId="0" fontId="4" fillId="2" borderId="20" xfId="136" applyFont="1" applyFill="1" applyBorder="1" applyAlignment="1">
      <alignment horizontal="center" vertical="center" wrapText="1"/>
      <protection/>
    </xf>
    <xf numFmtId="0" fontId="8" fillId="2" borderId="34" xfId="136" applyFont="1" applyFill="1" applyBorder="1" applyAlignment="1" applyProtection="1">
      <alignment horizontal="center" vertical="center" wrapText="1"/>
      <protection/>
    </xf>
    <xf numFmtId="0" fontId="8" fillId="2" borderId="35" xfId="136" applyFont="1" applyFill="1" applyBorder="1" applyAlignment="1" applyProtection="1">
      <alignment horizontal="center" vertical="center" wrapText="1"/>
      <protection/>
    </xf>
    <xf numFmtId="0" fontId="8" fillId="2" borderId="36" xfId="136" applyFont="1" applyFill="1" applyBorder="1" applyAlignment="1" applyProtection="1">
      <alignment horizontal="center" vertical="center" wrapText="1"/>
      <protection/>
    </xf>
    <xf numFmtId="0" fontId="8" fillId="2" borderId="37" xfId="136" applyFont="1" applyFill="1" applyBorder="1" applyAlignment="1" applyProtection="1">
      <alignment horizontal="center" vertical="center" wrapText="1"/>
      <protection/>
    </xf>
    <xf numFmtId="0" fontId="8" fillId="2" borderId="38" xfId="136" applyFont="1" applyFill="1" applyBorder="1" applyAlignment="1" applyProtection="1">
      <alignment horizontal="center" vertical="center" wrapText="1"/>
      <protection/>
    </xf>
    <xf numFmtId="0" fontId="8" fillId="2" borderId="20" xfId="136" applyFont="1" applyFill="1" applyBorder="1" applyAlignment="1" applyProtection="1">
      <alignment horizontal="center" vertical="center" wrapText="1"/>
      <protection/>
    </xf>
    <xf numFmtId="0" fontId="8" fillId="2" borderId="25" xfId="136" applyFont="1" applyFill="1" applyBorder="1" applyAlignment="1" applyProtection="1" quotePrefix="1">
      <alignment horizontal="center" vertical="center" wrapText="1"/>
      <protection/>
    </xf>
    <xf numFmtId="0" fontId="8" fillId="2" borderId="22" xfId="136" applyFont="1" applyFill="1" applyBorder="1" applyAlignment="1" applyProtection="1" quotePrefix="1">
      <alignment horizontal="center" vertical="center" wrapText="1"/>
      <protection/>
    </xf>
    <xf numFmtId="0" fontId="8" fillId="2" borderId="29" xfId="136" applyFont="1" applyFill="1" applyBorder="1" applyAlignment="1" applyProtection="1" quotePrefix="1">
      <alignment horizontal="center" vertical="center" wrapText="1"/>
      <protection/>
    </xf>
    <xf numFmtId="0" fontId="8" fillId="2" borderId="27" xfId="136" applyFont="1" applyFill="1" applyBorder="1" applyAlignment="1" applyProtection="1" quotePrefix="1">
      <alignment horizontal="center" vertical="center" wrapText="1"/>
      <protection/>
    </xf>
    <xf numFmtId="0" fontId="8" fillId="2" borderId="34" xfId="136" applyFont="1" applyFill="1" applyBorder="1" applyAlignment="1" applyProtection="1" quotePrefix="1">
      <alignment horizontal="center" vertical="center" wrapText="1"/>
      <protection/>
    </xf>
    <xf numFmtId="0" fontId="8" fillId="2" borderId="35" xfId="136" applyFont="1" applyFill="1" applyBorder="1" applyAlignment="1" applyProtection="1" quotePrefix="1">
      <alignment horizontal="center" vertical="center" wrapText="1"/>
      <protection/>
    </xf>
    <xf numFmtId="0" fontId="8" fillId="2" borderId="36" xfId="136" applyFont="1" applyFill="1" applyBorder="1" applyAlignment="1" applyProtection="1" quotePrefix="1">
      <alignment horizontal="center" vertical="center" wrapText="1"/>
      <protection/>
    </xf>
    <xf numFmtId="0" fontId="8" fillId="2" borderId="37" xfId="136" applyFont="1" applyFill="1" applyBorder="1" applyAlignment="1" applyProtection="1" quotePrefix="1">
      <alignment horizontal="center" vertical="center" wrapText="1"/>
      <protection/>
    </xf>
    <xf numFmtId="0" fontId="8" fillId="2" borderId="38" xfId="136" applyFont="1" applyFill="1" applyBorder="1" applyAlignment="1" applyProtection="1" quotePrefix="1">
      <alignment horizontal="center" vertical="center" wrapText="1"/>
      <protection/>
    </xf>
    <xf numFmtId="0" fontId="8" fillId="2" borderId="20" xfId="136" applyFont="1" applyFill="1" applyBorder="1" applyAlignment="1" applyProtection="1" quotePrefix="1">
      <alignment horizontal="center" vertical="center" wrapText="1"/>
      <protection/>
    </xf>
    <xf numFmtId="0" fontId="8" fillId="2" borderId="38" xfId="136" applyFont="1" applyFill="1" applyBorder="1" applyAlignment="1">
      <alignment horizontal="left" vertical="center" wrapText="1" indent="1"/>
      <protection/>
    </xf>
    <xf numFmtId="0" fontId="8" fillId="2" borderId="20" xfId="136" applyFont="1" applyFill="1" applyBorder="1" applyAlignment="1">
      <alignment horizontal="left" vertical="center" wrapText="1" indent="1"/>
      <protection/>
    </xf>
    <xf numFmtId="0" fontId="4" fillId="2" borderId="21" xfId="136" applyFont="1" applyFill="1" applyBorder="1" applyAlignment="1">
      <alignment horizontal="center" vertical="center" wrapText="1"/>
      <protection/>
    </xf>
    <xf numFmtId="0" fontId="8" fillId="2" borderId="39" xfId="136" applyFont="1" applyFill="1" applyBorder="1" applyAlignment="1">
      <alignment horizontal="center" vertical="center" wrapText="1"/>
      <protection/>
    </xf>
    <xf numFmtId="0" fontId="4" fillId="2" borderId="38" xfId="136" applyFont="1" applyFill="1" applyBorder="1" applyAlignment="1">
      <alignment horizontal="right" vertical="center" wrapText="1" indent="1"/>
      <protection/>
    </xf>
    <xf numFmtId="0" fontId="4" fillId="2" borderId="20" xfId="136" applyFont="1" applyFill="1" applyBorder="1" applyAlignment="1">
      <alignment horizontal="right" vertical="center" wrapText="1" indent="1"/>
      <protection/>
    </xf>
    <xf numFmtId="0" fontId="4" fillId="2" borderId="34" xfId="136" applyFont="1" applyFill="1" applyBorder="1" applyAlignment="1">
      <alignment horizontal="left" vertical="center" wrapText="1" indent="1"/>
      <protection/>
    </xf>
    <xf numFmtId="0" fontId="4" fillId="2" borderId="35" xfId="136" applyFont="1" applyFill="1" applyBorder="1" applyAlignment="1">
      <alignment horizontal="left" vertical="center" wrapText="1" indent="1"/>
      <protection/>
    </xf>
    <xf numFmtId="0" fontId="4" fillId="2" borderId="36" xfId="136" applyFont="1" applyFill="1" applyBorder="1" applyAlignment="1">
      <alignment horizontal="left" vertical="center" wrapText="1" indent="1"/>
      <protection/>
    </xf>
    <xf numFmtId="0" fontId="4" fillId="2" borderId="37" xfId="136" applyFont="1" applyFill="1" applyBorder="1" applyAlignment="1">
      <alignment horizontal="left" vertical="center" wrapText="1" indent="1"/>
      <protection/>
    </xf>
    <xf numFmtId="0" fontId="4" fillId="2" borderId="19" xfId="136" applyFont="1" applyFill="1" applyBorder="1" applyAlignment="1">
      <alignment horizontal="center" vertical="center" wrapText="1"/>
      <protection/>
    </xf>
    <xf numFmtId="0" fontId="4" fillId="2" borderId="39" xfId="136" applyFont="1" applyFill="1" applyBorder="1" applyAlignment="1">
      <alignment horizontal="center" vertical="center" wrapText="1"/>
      <protection/>
    </xf>
    <xf numFmtId="0" fontId="8" fillId="2" borderId="34" xfId="136" applyFont="1" applyFill="1" applyBorder="1" applyAlignment="1">
      <alignment horizontal="right" vertical="center" wrapText="1" indent="1"/>
      <protection/>
    </xf>
    <xf numFmtId="0" fontId="8" fillId="2" borderId="35" xfId="136" applyFont="1" applyFill="1" applyBorder="1" applyAlignment="1">
      <alignment horizontal="right" vertical="center" wrapText="1" indent="1"/>
      <protection/>
    </xf>
    <xf numFmtId="0" fontId="8" fillId="2" borderId="36" xfId="136" applyFont="1" applyFill="1" applyBorder="1" applyAlignment="1">
      <alignment horizontal="right" vertical="center" wrapText="1" indent="1"/>
      <protection/>
    </xf>
    <xf numFmtId="0" fontId="8" fillId="2" borderId="37" xfId="136" applyFont="1" applyFill="1" applyBorder="1" applyAlignment="1">
      <alignment horizontal="right" vertical="center" wrapText="1" indent="1"/>
      <protection/>
    </xf>
    <xf numFmtId="0" fontId="4" fillId="34" borderId="40" xfId="136" applyFont="1" applyFill="1" applyBorder="1" applyAlignment="1">
      <alignment horizontal="right" vertical="center"/>
      <protection/>
    </xf>
    <xf numFmtId="0" fontId="3" fillId="34" borderId="0" xfId="136" applyFont="1" applyFill="1" applyBorder="1" applyAlignment="1">
      <alignment horizontal="center" vertical="center" wrapText="1"/>
      <protection/>
    </xf>
    <xf numFmtId="0" fontId="5" fillId="34" borderId="0" xfId="136" applyFont="1" applyFill="1" applyBorder="1" applyAlignment="1">
      <alignment horizontal="center" vertical="center" wrapText="1"/>
      <protection/>
    </xf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23" xfId="136" applyFont="1" applyFill="1" applyBorder="1" applyAlignment="1">
      <alignment horizontal="center" vertical="center" wrapText="1"/>
      <protection/>
    </xf>
    <xf numFmtId="0" fontId="4" fillId="2" borderId="31" xfId="136" applyFont="1" applyFill="1" applyBorder="1" applyAlignment="1">
      <alignment horizontal="center" vertical="center" wrapText="1"/>
      <protection/>
    </xf>
    <xf numFmtId="0" fontId="4" fillId="2" borderId="28" xfId="136" applyFont="1" applyFill="1" applyBorder="1" applyAlignment="1">
      <alignment horizontal="center" vertical="center" wrapText="1"/>
      <protection/>
    </xf>
    <xf numFmtId="0" fontId="6" fillId="34" borderId="0" xfId="136" applyFont="1" applyFill="1" applyBorder="1" applyAlignment="1">
      <alignment horizontal="center" vertical="center" wrapText="1"/>
      <protection/>
    </xf>
  </cellXfs>
  <cellStyles count="2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2 2" xfId="23"/>
    <cellStyle name="20% - تمييز1 3" xfId="24"/>
    <cellStyle name="20% - تمييز2" xfId="25"/>
    <cellStyle name="20% - تمييز2 2" xfId="26"/>
    <cellStyle name="20% - تمييز2 2 2" xfId="27"/>
    <cellStyle name="20% - تمييز2 3" xfId="28"/>
    <cellStyle name="20% - تمييز3" xfId="29"/>
    <cellStyle name="20% - تمييز3 2" xfId="30"/>
    <cellStyle name="20% - تمييز3 2 2" xfId="31"/>
    <cellStyle name="20% - تمييز3 3" xfId="32"/>
    <cellStyle name="20% - تمييز4" xfId="33"/>
    <cellStyle name="20% - تمييز4 2" xfId="34"/>
    <cellStyle name="20% - تمييز4 2 2" xfId="35"/>
    <cellStyle name="20% - تمييز4 3" xfId="36"/>
    <cellStyle name="20% - تمييز5" xfId="37"/>
    <cellStyle name="20% - تمييز5 2" xfId="38"/>
    <cellStyle name="20% - تمييز5 2 2" xfId="39"/>
    <cellStyle name="20% - تمييز5 3" xfId="40"/>
    <cellStyle name="20% - تمييز6" xfId="41"/>
    <cellStyle name="20% - تمييز6 2" xfId="42"/>
    <cellStyle name="20% - تمييز6 2 2" xfId="43"/>
    <cellStyle name="20% - تمييز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تمييز1" xfId="51"/>
    <cellStyle name="40% - تمييز1 2" xfId="52"/>
    <cellStyle name="40% - تمييز1 2 2" xfId="53"/>
    <cellStyle name="40% - تمييز1 3" xfId="54"/>
    <cellStyle name="40% - تمييز2" xfId="55"/>
    <cellStyle name="40% - تمييز2 2" xfId="56"/>
    <cellStyle name="40% - تمييز2 2 2" xfId="57"/>
    <cellStyle name="40% - تمييز2 3" xfId="58"/>
    <cellStyle name="40% - تمييز3" xfId="59"/>
    <cellStyle name="40% - تمييز3 2" xfId="60"/>
    <cellStyle name="40% - تمييز3 2 2" xfId="61"/>
    <cellStyle name="40% - تمييز3 3" xfId="62"/>
    <cellStyle name="40% - تمييز4" xfId="63"/>
    <cellStyle name="40% - تمييز4 2" xfId="64"/>
    <cellStyle name="40% - تمييز4 2 2" xfId="65"/>
    <cellStyle name="40% - تمييز4 3" xfId="66"/>
    <cellStyle name="40% - تمييز5" xfId="67"/>
    <cellStyle name="40% - تمييز5 2" xfId="68"/>
    <cellStyle name="40% - تمييز5 2 2" xfId="69"/>
    <cellStyle name="40% - تمييز5 3" xfId="70"/>
    <cellStyle name="40% - تمييز6" xfId="71"/>
    <cellStyle name="40% - تمييز6 2" xfId="72"/>
    <cellStyle name="40% - تمييز6 2 2" xfId="73"/>
    <cellStyle name="40% - تمييز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تمييز1" xfId="81"/>
    <cellStyle name="60% - تمييز1 2" xfId="82"/>
    <cellStyle name="60% - تمييز1 2 2" xfId="83"/>
    <cellStyle name="60% - تمييز1 3" xfId="84"/>
    <cellStyle name="60% - تمييز2" xfId="85"/>
    <cellStyle name="60% - تمييز2 2" xfId="86"/>
    <cellStyle name="60% - تمييز2 2 2" xfId="87"/>
    <cellStyle name="60% - تمييز2 3" xfId="88"/>
    <cellStyle name="60% - تمييز3" xfId="89"/>
    <cellStyle name="60% - تمييز3 2" xfId="90"/>
    <cellStyle name="60% - تمييز3 2 2" xfId="91"/>
    <cellStyle name="60% - تمييز3 3" xfId="92"/>
    <cellStyle name="60% - تمييز4" xfId="93"/>
    <cellStyle name="60% - تمييز4 2" xfId="94"/>
    <cellStyle name="60% - تمييز4 2 2" xfId="95"/>
    <cellStyle name="60% - تمييز4 3" xfId="96"/>
    <cellStyle name="60% - تمييز5" xfId="97"/>
    <cellStyle name="60% - تمييز5 2" xfId="98"/>
    <cellStyle name="60% - تمييز5 2 2" xfId="99"/>
    <cellStyle name="60% - تمييز5 3" xfId="100"/>
    <cellStyle name="60% - تمييز6" xfId="101"/>
    <cellStyle name="60% - تمييز6 2" xfId="102"/>
    <cellStyle name="60% - تمييز6 2 2" xfId="103"/>
    <cellStyle name="60% - تمييز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Comma" xfId="114"/>
    <cellStyle name="Comma [0]" xfId="115"/>
    <cellStyle name="Comma 2" xfId="116"/>
    <cellStyle name="Currency" xfId="117"/>
    <cellStyle name="Currency [0]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 2" xfId="128"/>
    <cellStyle name="Normal 2 2" xfId="129"/>
    <cellStyle name="Normal 2 3" xfId="130"/>
    <cellStyle name="Normal 3 2" xfId="131"/>
    <cellStyle name="Normal 3 3" xfId="132"/>
    <cellStyle name="Normal 4 2" xfId="133"/>
    <cellStyle name="Normal 4 3" xfId="134"/>
    <cellStyle name="Normal 5 2" xfId="135"/>
    <cellStyle name="Normal_الشباب والرياضة" xfId="136"/>
    <cellStyle name="Note" xfId="137"/>
    <cellStyle name="Output" xfId="138"/>
    <cellStyle name="Percent" xfId="139"/>
    <cellStyle name="Title" xfId="140"/>
    <cellStyle name="Total" xfId="141"/>
    <cellStyle name="Warning Text" xfId="142"/>
    <cellStyle name="إخراج" xfId="143"/>
    <cellStyle name="إخراج 2" xfId="144"/>
    <cellStyle name="إخراج 2 2" xfId="145"/>
    <cellStyle name="إخراج 3" xfId="146"/>
    <cellStyle name="إدخال" xfId="147"/>
    <cellStyle name="إدخال 2" xfId="148"/>
    <cellStyle name="إدخال 2 2" xfId="149"/>
    <cellStyle name="إدخال 3" xfId="150"/>
    <cellStyle name="الإجمالي" xfId="151"/>
    <cellStyle name="الإجمالي 2" xfId="152"/>
    <cellStyle name="الإجمالي 2 2" xfId="153"/>
    <cellStyle name="الإجمالي 3" xfId="154"/>
    <cellStyle name="تمييز1" xfId="155"/>
    <cellStyle name="تمييز1 2" xfId="156"/>
    <cellStyle name="تمييز1 2 2" xfId="157"/>
    <cellStyle name="تمييز1 3" xfId="158"/>
    <cellStyle name="تمييز2" xfId="159"/>
    <cellStyle name="تمييز2 2" xfId="160"/>
    <cellStyle name="تمييز2 2 2" xfId="161"/>
    <cellStyle name="تمييز2 3" xfId="162"/>
    <cellStyle name="تمييز3" xfId="163"/>
    <cellStyle name="تمييز3 2" xfId="164"/>
    <cellStyle name="تمييز3 2 2" xfId="165"/>
    <cellStyle name="تمييز3 3" xfId="166"/>
    <cellStyle name="تمييز4" xfId="167"/>
    <cellStyle name="تمييز4 2" xfId="168"/>
    <cellStyle name="تمييز4 2 2" xfId="169"/>
    <cellStyle name="تمييز4 3" xfId="170"/>
    <cellStyle name="تمييز5" xfId="171"/>
    <cellStyle name="تمييز5 2" xfId="172"/>
    <cellStyle name="تمييز5 2 2" xfId="173"/>
    <cellStyle name="تمييز5 3" xfId="174"/>
    <cellStyle name="تمييز6" xfId="175"/>
    <cellStyle name="تمييز6 2" xfId="176"/>
    <cellStyle name="تمييز6 2 2" xfId="177"/>
    <cellStyle name="تمييز6 3" xfId="178"/>
    <cellStyle name="جيد" xfId="179"/>
    <cellStyle name="جيد 2" xfId="180"/>
    <cellStyle name="جيد 2 2" xfId="181"/>
    <cellStyle name="جيد 3" xfId="182"/>
    <cellStyle name="حساب" xfId="183"/>
    <cellStyle name="حساب 2" xfId="184"/>
    <cellStyle name="حساب 2 2" xfId="185"/>
    <cellStyle name="حساب 3" xfId="186"/>
    <cellStyle name="خلية تدقيق" xfId="187"/>
    <cellStyle name="خلية تدقيق 2" xfId="188"/>
    <cellStyle name="خلية تدقيق 2 2" xfId="189"/>
    <cellStyle name="خلية تدقيق 3" xfId="190"/>
    <cellStyle name="خلية مرتبطة" xfId="191"/>
    <cellStyle name="خلية مرتبطة 2" xfId="192"/>
    <cellStyle name="خلية مرتبطة 2 2" xfId="193"/>
    <cellStyle name="خلية مرتبطة 3" xfId="194"/>
    <cellStyle name="سيئ" xfId="195"/>
    <cellStyle name="سيئ 2" xfId="196"/>
    <cellStyle name="سيئ 2 2" xfId="197"/>
    <cellStyle name="سيئ 3" xfId="198"/>
    <cellStyle name="عادي_INDICATO" xfId="199"/>
    <cellStyle name="عملة [0]_pasports" xfId="200"/>
    <cellStyle name="عملة_pasports" xfId="201"/>
    <cellStyle name="عنوان" xfId="202"/>
    <cellStyle name="عنوان 1" xfId="203"/>
    <cellStyle name="عنوان 1 2" xfId="204"/>
    <cellStyle name="عنوان 1 2 2" xfId="205"/>
    <cellStyle name="عنوان 1 3" xfId="206"/>
    <cellStyle name="عنوان 2" xfId="207"/>
    <cellStyle name="عنوان 2 2" xfId="208"/>
    <cellStyle name="عنوان 2 2 2" xfId="209"/>
    <cellStyle name="عنوان 2 3" xfId="210"/>
    <cellStyle name="عنوان 3" xfId="211"/>
    <cellStyle name="عنوان 3 2" xfId="212"/>
    <cellStyle name="عنوان 3 2 2" xfId="213"/>
    <cellStyle name="عنوان 3 3" xfId="214"/>
    <cellStyle name="عنوان 4" xfId="215"/>
    <cellStyle name="عنوان 4 2" xfId="216"/>
    <cellStyle name="عنوان 4 2 2" xfId="217"/>
    <cellStyle name="عنوان 4 3" xfId="218"/>
    <cellStyle name="عنوان 5" xfId="219"/>
    <cellStyle name="عنوان 5 2" xfId="220"/>
    <cellStyle name="عنوان 6" xfId="221"/>
    <cellStyle name="فاصلة [0]_pasports" xfId="222"/>
    <cellStyle name="فاصلة_pasports" xfId="223"/>
    <cellStyle name="محايد" xfId="224"/>
    <cellStyle name="محايد 2" xfId="225"/>
    <cellStyle name="محايد 2 2" xfId="226"/>
    <cellStyle name="محايد 3" xfId="227"/>
    <cellStyle name="ملاحظة" xfId="228"/>
    <cellStyle name="ملاحظة 2" xfId="229"/>
    <cellStyle name="ملاحظة 2 2" xfId="230"/>
    <cellStyle name="ملاحظة 3" xfId="231"/>
    <cellStyle name="نص تحذير" xfId="232"/>
    <cellStyle name="نص تحذير 2" xfId="233"/>
    <cellStyle name="نص تحذير 2 2" xfId="234"/>
    <cellStyle name="نص تحذير 3" xfId="235"/>
    <cellStyle name="نص توضيحي" xfId="236"/>
    <cellStyle name="نص توضيحي 2" xfId="237"/>
    <cellStyle name="نص توضيحي 2 2" xfId="238"/>
    <cellStyle name="نص توضيحي 3" xfId="2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3</xdr:col>
      <xdr:colOff>0</xdr:colOff>
      <xdr:row>5</xdr:row>
      <xdr:rowOff>390525</xdr:rowOff>
    </xdr:to>
    <xdr:sp>
      <xdr:nvSpPr>
        <xdr:cNvPr id="1" name="Line 1"/>
        <xdr:cNvSpPr>
          <a:spLocks/>
        </xdr:cNvSpPr>
      </xdr:nvSpPr>
      <xdr:spPr>
        <a:xfrm flipH="1">
          <a:off x="209550" y="771525"/>
          <a:ext cx="1095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19050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781050"/>
          <a:ext cx="15049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9525</xdr:rowOff>
    </xdr:from>
    <xdr:to>
      <xdr:col>3</xdr:col>
      <xdr:colOff>0</xdr:colOff>
      <xdr:row>47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209550" y="10810875"/>
          <a:ext cx="1095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19050</xdr:rowOff>
    </xdr:from>
    <xdr:to>
      <xdr:col>10</xdr:col>
      <xdr:colOff>0</xdr:colOff>
      <xdr:row>48</xdr:row>
      <xdr:rowOff>0</xdr:rowOff>
    </xdr:to>
    <xdr:sp>
      <xdr:nvSpPr>
        <xdr:cNvPr id="4" name="Line 2"/>
        <xdr:cNvSpPr>
          <a:spLocks/>
        </xdr:cNvSpPr>
      </xdr:nvSpPr>
      <xdr:spPr>
        <a:xfrm>
          <a:off x="6562725" y="10820400"/>
          <a:ext cx="15049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Q241"/>
  <sheetViews>
    <sheetView rightToLeft="1" tabSelected="1" view="pageBreakPreview" zoomScale="90" zoomScaleNormal="90" zoomScaleSheetLayoutView="90" zoomScalePageLayoutView="0" workbookViewId="0" topLeftCell="A34">
      <selection activeCell="J3" sqref="J3"/>
    </sheetView>
  </sheetViews>
  <sheetFormatPr defaultColWidth="9.140625" defaultRowHeight="12.75"/>
  <cols>
    <col min="1" max="1" width="2.7109375" style="1" customWidth="1"/>
    <col min="2" max="2" width="9.421875" style="2" customWidth="1"/>
    <col min="3" max="3" width="7.421875" style="2" customWidth="1"/>
    <col min="4" max="8" width="15.7109375" style="2" customWidth="1"/>
    <col min="9" max="9" width="11.57421875" style="2" customWidth="1"/>
    <col min="10" max="10" width="11.28125" style="2" customWidth="1"/>
    <col min="11" max="11" width="2.7109375" style="2" customWidth="1"/>
    <col min="12" max="12" width="9.140625" style="2" customWidth="1"/>
    <col min="13" max="13" width="9.421875" style="2" customWidth="1"/>
    <col min="14" max="14" width="7.421875" style="2" customWidth="1"/>
    <col min="15" max="19" width="15.7109375" style="2" customWidth="1"/>
    <col min="20" max="20" width="11.57421875" style="2" customWidth="1"/>
    <col min="21" max="21" width="11.28125" style="2" customWidth="1"/>
    <col min="22" max="36" width="9.140625" style="2" customWidth="1"/>
    <col min="37" max="37" width="13.00390625" style="2" customWidth="1"/>
    <col min="38" max="38" width="10.00390625" style="2" customWidth="1"/>
    <col min="39" max="39" width="11.7109375" style="2" customWidth="1"/>
    <col min="40" max="40" width="10.28125" style="2" customWidth="1"/>
    <col min="41" max="16384" width="9.140625" style="2" customWidth="1"/>
  </cols>
  <sheetData>
    <row r="1" spans="2:32" ht="24.75" customHeight="1">
      <c r="B1" s="87" t="s">
        <v>79</v>
      </c>
      <c r="C1" s="87"/>
      <c r="D1" s="87"/>
      <c r="E1" s="87"/>
      <c r="F1" s="87"/>
      <c r="G1" s="87"/>
      <c r="H1" s="87"/>
      <c r="I1" s="87"/>
      <c r="J1" s="87"/>
      <c r="K1" s="1"/>
      <c r="L1" s="1"/>
      <c r="M1" s="87" t="s">
        <v>0</v>
      </c>
      <c r="N1" s="87"/>
      <c r="O1" s="87"/>
      <c r="P1" s="87"/>
      <c r="Q1" s="87"/>
      <c r="R1" s="87"/>
      <c r="S1" s="87"/>
      <c r="T1" s="87"/>
      <c r="U1" s="87"/>
      <c r="X1" s="87"/>
      <c r="Y1" s="87"/>
      <c r="Z1" s="87"/>
      <c r="AA1" s="87"/>
      <c r="AB1" s="87"/>
      <c r="AC1" s="87"/>
      <c r="AD1" s="87"/>
      <c r="AE1" s="87"/>
      <c r="AF1" s="87"/>
    </row>
    <row r="2" spans="2:43" ht="19.5" customHeight="1">
      <c r="B2" s="88" t="s">
        <v>80</v>
      </c>
      <c r="C2" s="88"/>
      <c r="D2" s="88"/>
      <c r="E2" s="88"/>
      <c r="F2" s="88"/>
      <c r="G2" s="88"/>
      <c r="H2" s="88"/>
      <c r="I2" s="88"/>
      <c r="J2" s="88"/>
      <c r="K2" s="1"/>
      <c r="L2" s="1"/>
      <c r="M2" s="88" t="s">
        <v>1</v>
      </c>
      <c r="N2" s="88"/>
      <c r="O2" s="88"/>
      <c r="P2" s="88"/>
      <c r="Q2" s="88"/>
      <c r="R2" s="88"/>
      <c r="S2" s="88"/>
      <c r="T2" s="88"/>
      <c r="U2" s="88"/>
      <c r="X2" s="98" t="s">
        <v>2</v>
      </c>
      <c r="Y2" s="98"/>
      <c r="Z2" s="98"/>
      <c r="AA2" s="98"/>
      <c r="AB2" s="98"/>
      <c r="AC2" s="98"/>
      <c r="AD2" s="98"/>
      <c r="AE2" s="98"/>
      <c r="AF2" s="98"/>
      <c r="AI2" s="98" t="s">
        <v>3</v>
      </c>
      <c r="AJ2" s="98"/>
      <c r="AK2" s="98"/>
      <c r="AL2" s="98"/>
      <c r="AM2" s="98"/>
      <c r="AN2" s="98"/>
      <c r="AO2" s="98"/>
      <c r="AP2" s="98"/>
      <c r="AQ2" s="98"/>
    </row>
    <row r="3" spans="2:43" ht="15.75">
      <c r="B3" s="3"/>
      <c r="C3" s="3"/>
      <c r="D3" s="3"/>
      <c r="E3" s="3"/>
      <c r="F3" s="4"/>
      <c r="G3" s="4"/>
      <c r="H3" s="1"/>
      <c r="I3" s="1"/>
      <c r="J3" s="3"/>
      <c r="K3" s="1"/>
      <c r="L3" s="1"/>
      <c r="M3" s="3"/>
      <c r="N3" s="3"/>
      <c r="O3" s="3"/>
      <c r="P3" s="3"/>
      <c r="Q3" s="4"/>
      <c r="R3" s="4"/>
      <c r="S3" s="1"/>
      <c r="T3" s="1"/>
      <c r="U3" s="3"/>
      <c r="X3" s="3"/>
      <c r="Y3" s="3"/>
      <c r="Z3" s="3"/>
      <c r="AA3" s="3"/>
      <c r="AB3" s="4"/>
      <c r="AC3" s="4"/>
      <c r="AD3" s="1"/>
      <c r="AE3" s="1"/>
      <c r="AF3" s="3"/>
      <c r="AI3" s="3"/>
      <c r="AJ3" s="3"/>
      <c r="AK3" s="3"/>
      <c r="AL3" s="3"/>
      <c r="AM3" s="4"/>
      <c r="AN3" s="4"/>
      <c r="AO3" s="1"/>
      <c r="AP3" s="1"/>
      <c r="AQ3" s="3"/>
    </row>
    <row r="4" spans="2:43" ht="26.25" customHeight="1">
      <c r="B4" s="76" t="s">
        <v>4</v>
      </c>
      <c r="C4" s="77"/>
      <c r="D4" s="80" t="s">
        <v>5</v>
      </c>
      <c r="E4" s="80" t="s">
        <v>6</v>
      </c>
      <c r="F4" s="80"/>
      <c r="G4" s="5" t="s">
        <v>7</v>
      </c>
      <c r="H4" s="5" t="s">
        <v>8</v>
      </c>
      <c r="I4" s="82" t="s">
        <v>9</v>
      </c>
      <c r="J4" s="83"/>
      <c r="K4" s="1"/>
      <c r="L4" s="1"/>
      <c r="M4" s="76" t="s">
        <v>4</v>
      </c>
      <c r="N4" s="77"/>
      <c r="O4" s="80" t="s">
        <v>5</v>
      </c>
      <c r="P4" s="80" t="s">
        <v>6</v>
      </c>
      <c r="Q4" s="80"/>
      <c r="R4" s="5" t="s">
        <v>7</v>
      </c>
      <c r="S4" s="5" t="s">
        <v>8</v>
      </c>
      <c r="T4" s="82" t="s">
        <v>9</v>
      </c>
      <c r="U4" s="83"/>
      <c r="X4" s="76" t="s">
        <v>4</v>
      </c>
      <c r="Y4" s="77"/>
      <c r="Z4" s="80" t="s">
        <v>5</v>
      </c>
      <c r="AA4" s="80" t="s">
        <v>6</v>
      </c>
      <c r="AB4" s="80"/>
      <c r="AC4" s="5" t="s">
        <v>7</v>
      </c>
      <c r="AD4" s="5" t="s">
        <v>8</v>
      </c>
      <c r="AE4" s="82" t="s">
        <v>9</v>
      </c>
      <c r="AF4" s="83"/>
      <c r="AI4" s="76" t="s">
        <v>4</v>
      </c>
      <c r="AJ4" s="77"/>
      <c r="AK4" s="80" t="s">
        <v>5</v>
      </c>
      <c r="AL4" s="80" t="s">
        <v>6</v>
      </c>
      <c r="AM4" s="80"/>
      <c r="AN4" s="5" t="s">
        <v>7</v>
      </c>
      <c r="AO4" s="5" t="s">
        <v>8</v>
      </c>
      <c r="AP4" s="82" t="s">
        <v>9</v>
      </c>
      <c r="AQ4" s="83"/>
    </row>
    <row r="5" spans="2:43" ht="18" customHeight="1">
      <c r="B5" s="78"/>
      <c r="C5" s="79"/>
      <c r="D5" s="81"/>
      <c r="E5" s="72" t="s">
        <v>10</v>
      </c>
      <c r="F5" s="72"/>
      <c r="G5" s="73" t="s">
        <v>11</v>
      </c>
      <c r="H5" s="73" t="s">
        <v>12</v>
      </c>
      <c r="I5" s="84"/>
      <c r="J5" s="85"/>
      <c r="K5" s="1"/>
      <c r="L5" s="1"/>
      <c r="M5" s="78"/>
      <c r="N5" s="79"/>
      <c r="O5" s="81"/>
      <c r="P5" s="72" t="s">
        <v>10</v>
      </c>
      <c r="Q5" s="72"/>
      <c r="R5" s="73" t="s">
        <v>11</v>
      </c>
      <c r="S5" s="73" t="s">
        <v>12</v>
      </c>
      <c r="T5" s="84"/>
      <c r="U5" s="85"/>
      <c r="X5" s="78"/>
      <c r="Y5" s="79"/>
      <c r="Z5" s="81"/>
      <c r="AA5" s="72" t="s">
        <v>10</v>
      </c>
      <c r="AB5" s="72"/>
      <c r="AC5" s="73" t="s">
        <v>11</v>
      </c>
      <c r="AD5" s="73" t="s">
        <v>12</v>
      </c>
      <c r="AE5" s="84"/>
      <c r="AF5" s="85"/>
      <c r="AI5" s="78"/>
      <c r="AJ5" s="79"/>
      <c r="AK5" s="81"/>
      <c r="AL5" s="72" t="s">
        <v>10</v>
      </c>
      <c r="AM5" s="72"/>
      <c r="AN5" s="73" t="s">
        <v>11</v>
      </c>
      <c r="AO5" s="73" t="s">
        <v>12</v>
      </c>
      <c r="AP5" s="84"/>
      <c r="AQ5" s="85"/>
    </row>
    <row r="6" spans="2:43" ht="32.25" customHeight="1">
      <c r="B6" s="74" t="s">
        <v>13</v>
      </c>
      <c r="C6" s="75"/>
      <c r="D6" s="6" t="s">
        <v>14</v>
      </c>
      <c r="E6" s="7" t="s">
        <v>15</v>
      </c>
      <c r="F6" s="7" t="s">
        <v>16</v>
      </c>
      <c r="G6" s="72"/>
      <c r="H6" s="72"/>
      <c r="I6" s="70" t="s">
        <v>17</v>
      </c>
      <c r="J6" s="71"/>
      <c r="K6" s="1"/>
      <c r="L6" s="1"/>
      <c r="M6" s="74" t="s">
        <v>13</v>
      </c>
      <c r="N6" s="75"/>
      <c r="O6" s="6" t="s">
        <v>14</v>
      </c>
      <c r="P6" s="7" t="s">
        <v>15</v>
      </c>
      <c r="Q6" s="7" t="s">
        <v>16</v>
      </c>
      <c r="R6" s="72"/>
      <c r="S6" s="72"/>
      <c r="T6" s="70" t="s">
        <v>17</v>
      </c>
      <c r="U6" s="71"/>
      <c r="X6" s="74" t="s">
        <v>13</v>
      </c>
      <c r="Y6" s="75"/>
      <c r="Z6" s="6" t="s">
        <v>14</v>
      </c>
      <c r="AA6" s="7" t="s">
        <v>15</v>
      </c>
      <c r="AB6" s="7" t="s">
        <v>16</v>
      </c>
      <c r="AC6" s="72"/>
      <c r="AD6" s="72"/>
      <c r="AE6" s="70" t="s">
        <v>17</v>
      </c>
      <c r="AF6" s="71"/>
      <c r="AI6" s="74" t="s">
        <v>13</v>
      </c>
      <c r="AJ6" s="75"/>
      <c r="AK6" s="6" t="s">
        <v>14</v>
      </c>
      <c r="AL6" s="7" t="s">
        <v>15</v>
      </c>
      <c r="AM6" s="7" t="s">
        <v>16</v>
      </c>
      <c r="AN6" s="72"/>
      <c r="AO6" s="72"/>
      <c r="AP6" s="70" t="s">
        <v>17</v>
      </c>
      <c r="AQ6" s="71"/>
    </row>
    <row r="7" spans="2:43" ht="18" customHeight="1">
      <c r="B7" s="48" t="s">
        <v>18</v>
      </c>
      <c r="C7" s="49"/>
      <c r="D7" s="8">
        <v>2011</v>
      </c>
      <c r="E7" s="9">
        <v>22</v>
      </c>
      <c r="F7" s="9">
        <v>0</v>
      </c>
      <c r="G7" s="9">
        <v>198</v>
      </c>
      <c r="H7" s="9">
        <v>17</v>
      </c>
      <c r="I7" s="54" t="s">
        <v>19</v>
      </c>
      <c r="J7" s="55"/>
      <c r="K7" s="1"/>
      <c r="L7" s="1"/>
      <c r="M7" s="40"/>
      <c r="N7" s="41"/>
      <c r="O7" s="8">
        <v>2010</v>
      </c>
      <c r="P7" s="9">
        <v>22</v>
      </c>
      <c r="Q7" s="9">
        <v>0</v>
      </c>
      <c r="R7" s="9">
        <f>(P7*9)</f>
        <v>198</v>
      </c>
      <c r="S7" s="9">
        <v>17</v>
      </c>
      <c r="T7" s="44"/>
      <c r="U7" s="45"/>
      <c r="X7" s="40"/>
      <c r="Y7" s="41"/>
      <c r="Z7" s="8">
        <v>2011</v>
      </c>
      <c r="AA7" s="10">
        <f aca="true" t="shared" si="0" ref="AA7:AD8">E7-P8</f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44"/>
      <c r="AF7" s="45"/>
      <c r="AI7" s="40"/>
      <c r="AJ7" s="41"/>
      <c r="AK7" s="11" t="s">
        <v>20</v>
      </c>
      <c r="AL7" s="12" t="e">
        <f>E7-#REF!</f>
        <v>#REF!</v>
      </c>
      <c r="AM7" s="12" t="e">
        <f>F7-#REF!</f>
        <v>#REF!</v>
      </c>
      <c r="AN7" s="12" t="e">
        <f>G7-#REF!</f>
        <v>#REF!</v>
      </c>
      <c r="AO7" s="12" t="e">
        <f>H7-#REF!</f>
        <v>#REF!</v>
      </c>
      <c r="AP7" s="44"/>
      <c r="AQ7" s="45"/>
    </row>
    <row r="8" spans="2:43" ht="18" customHeight="1">
      <c r="B8" s="50"/>
      <c r="C8" s="51"/>
      <c r="D8" s="8">
        <v>2012</v>
      </c>
      <c r="E8" s="9">
        <v>22</v>
      </c>
      <c r="F8" s="9">
        <v>0</v>
      </c>
      <c r="G8" s="9">
        <v>242</v>
      </c>
      <c r="H8" s="9">
        <v>18</v>
      </c>
      <c r="I8" s="56"/>
      <c r="J8" s="57"/>
      <c r="K8" s="1"/>
      <c r="L8" s="1"/>
      <c r="M8" s="40"/>
      <c r="N8" s="41"/>
      <c r="O8" s="8">
        <v>2011</v>
      </c>
      <c r="P8" s="9">
        <v>22</v>
      </c>
      <c r="Q8" s="9">
        <v>0</v>
      </c>
      <c r="R8" s="9">
        <f>(P8*9)</f>
        <v>198</v>
      </c>
      <c r="S8" s="9">
        <v>17</v>
      </c>
      <c r="T8" s="44"/>
      <c r="U8" s="45"/>
      <c r="X8" s="40"/>
      <c r="Y8" s="41"/>
      <c r="Z8" s="8">
        <v>2012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44"/>
      <c r="AF8" s="45"/>
      <c r="AI8" s="40"/>
      <c r="AJ8" s="41"/>
      <c r="AK8" s="13" t="s">
        <v>21</v>
      </c>
      <c r="AL8" s="12">
        <f aca="true" t="shared" si="1" ref="AL8:AO9">E8-E7</f>
        <v>0</v>
      </c>
      <c r="AM8" s="12">
        <f t="shared" si="1"/>
        <v>0</v>
      </c>
      <c r="AN8" s="12">
        <f t="shared" si="1"/>
        <v>44</v>
      </c>
      <c r="AO8" s="12">
        <f t="shared" si="1"/>
        <v>1</v>
      </c>
      <c r="AP8" s="44"/>
      <c r="AQ8" s="45"/>
    </row>
    <row r="9" spans="2:43" ht="18" customHeight="1">
      <c r="B9" s="52"/>
      <c r="C9" s="53"/>
      <c r="D9" s="14">
        <v>2013</v>
      </c>
      <c r="E9" s="15">
        <v>22</v>
      </c>
      <c r="F9" s="15">
        <v>0</v>
      </c>
      <c r="G9" s="15">
        <f>(E9*11)</f>
        <v>242</v>
      </c>
      <c r="H9" s="15">
        <v>18</v>
      </c>
      <c r="I9" s="58"/>
      <c r="J9" s="59"/>
      <c r="K9" s="1"/>
      <c r="L9" s="1"/>
      <c r="M9" s="42"/>
      <c r="N9" s="43"/>
      <c r="O9" s="14">
        <v>2012</v>
      </c>
      <c r="P9" s="15">
        <v>22</v>
      </c>
      <c r="Q9" s="15">
        <v>0</v>
      </c>
      <c r="R9" s="15">
        <f>(P9*11)</f>
        <v>242</v>
      </c>
      <c r="S9" s="15">
        <v>18</v>
      </c>
      <c r="T9" s="46"/>
      <c r="U9" s="47"/>
      <c r="X9" s="42"/>
      <c r="Y9" s="43"/>
      <c r="Z9" s="14">
        <v>2013</v>
      </c>
      <c r="AA9" s="16">
        <f>E9-E8</f>
        <v>0</v>
      </c>
      <c r="AB9" s="16">
        <f>F9-F8</f>
        <v>0</v>
      </c>
      <c r="AC9" s="16">
        <f>G9-G8</f>
        <v>0</v>
      </c>
      <c r="AD9" s="16">
        <f>H9-H8</f>
        <v>0</v>
      </c>
      <c r="AE9" s="46"/>
      <c r="AF9" s="47"/>
      <c r="AI9" s="42"/>
      <c r="AJ9" s="43"/>
      <c r="AK9" s="17" t="s">
        <v>22</v>
      </c>
      <c r="AL9" s="12">
        <f t="shared" si="1"/>
        <v>0</v>
      </c>
      <c r="AM9" s="12">
        <f t="shared" si="1"/>
        <v>0</v>
      </c>
      <c r="AN9" s="12">
        <f t="shared" si="1"/>
        <v>0</v>
      </c>
      <c r="AO9" s="12">
        <f t="shared" si="1"/>
        <v>0</v>
      </c>
      <c r="AP9" s="46"/>
      <c r="AQ9" s="47"/>
    </row>
    <row r="10" spans="2:43" ht="18" customHeight="1">
      <c r="B10" s="48" t="s">
        <v>23</v>
      </c>
      <c r="C10" s="49"/>
      <c r="D10" s="8">
        <v>2011</v>
      </c>
      <c r="E10" s="9">
        <v>22</v>
      </c>
      <c r="F10" s="9">
        <v>5</v>
      </c>
      <c r="G10" s="9">
        <v>198</v>
      </c>
      <c r="H10" s="9">
        <v>13</v>
      </c>
      <c r="I10" s="54" t="s">
        <v>24</v>
      </c>
      <c r="J10" s="55"/>
      <c r="K10" s="1"/>
      <c r="L10" s="1"/>
      <c r="M10" s="40"/>
      <c r="N10" s="41"/>
      <c r="O10" s="8">
        <v>2010</v>
      </c>
      <c r="P10" s="9">
        <v>22</v>
      </c>
      <c r="Q10" s="9">
        <v>5</v>
      </c>
      <c r="R10" s="9">
        <f>(P10*9)</f>
        <v>198</v>
      </c>
      <c r="S10" s="9">
        <v>13</v>
      </c>
      <c r="T10" s="44"/>
      <c r="U10" s="45"/>
      <c r="X10" s="40"/>
      <c r="Y10" s="41"/>
      <c r="Z10" s="8">
        <v>2011</v>
      </c>
      <c r="AA10" s="10">
        <f aca="true" t="shared" si="2" ref="AA10:AD11">E10-P11</f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44"/>
      <c r="AF10" s="45"/>
      <c r="AI10" s="40"/>
      <c r="AJ10" s="41"/>
      <c r="AK10" s="11" t="s">
        <v>20</v>
      </c>
      <c r="AL10" s="12" t="e">
        <f>E10-#REF!</f>
        <v>#REF!</v>
      </c>
      <c r="AM10" s="12" t="e">
        <f>F10-#REF!</f>
        <v>#REF!</v>
      </c>
      <c r="AN10" s="12" t="e">
        <f>G10-#REF!</f>
        <v>#REF!</v>
      </c>
      <c r="AO10" s="12" t="e">
        <f>H10-#REF!</f>
        <v>#REF!</v>
      </c>
      <c r="AP10" s="44"/>
      <c r="AQ10" s="45"/>
    </row>
    <row r="11" spans="2:43" ht="18" customHeight="1">
      <c r="B11" s="50"/>
      <c r="C11" s="51"/>
      <c r="D11" s="8">
        <v>2012</v>
      </c>
      <c r="E11" s="9">
        <v>19</v>
      </c>
      <c r="F11" s="9">
        <v>3</v>
      </c>
      <c r="G11" s="9">
        <v>209</v>
      </c>
      <c r="H11" s="9">
        <v>12</v>
      </c>
      <c r="I11" s="56"/>
      <c r="J11" s="57"/>
      <c r="K11" s="1"/>
      <c r="L11" s="1"/>
      <c r="M11" s="40"/>
      <c r="N11" s="41"/>
      <c r="O11" s="8">
        <v>2011</v>
      </c>
      <c r="P11" s="9">
        <v>22</v>
      </c>
      <c r="Q11" s="9">
        <v>5</v>
      </c>
      <c r="R11" s="9">
        <f>(P11*9)</f>
        <v>198</v>
      </c>
      <c r="S11" s="9">
        <v>13</v>
      </c>
      <c r="T11" s="44"/>
      <c r="U11" s="45"/>
      <c r="X11" s="40"/>
      <c r="Y11" s="41"/>
      <c r="Z11" s="8">
        <v>2012</v>
      </c>
      <c r="AA11" s="10">
        <f t="shared" si="2"/>
        <v>0</v>
      </c>
      <c r="AB11" s="10">
        <f t="shared" si="2"/>
        <v>0</v>
      </c>
      <c r="AC11" s="10">
        <f t="shared" si="2"/>
        <v>0</v>
      </c>
      <c r="AD11" s="10">
        <f t="shared" si="2"/>
        <v>0</v>
      </c>
      <c r="AE11" s="44"/>
      <c r="AF11" s="45"/>
      <c r="AI11" s="40"/>
      <c r="AJ11" s="41"/>
      <c r="AK11" s="13" t="s">
        <v>21</v>
      </c>
      <c r="AL11" s="12">
        <f aca="true" t="shared" si="3" ref="AL11:AO12">E11-E10</f>
        <v>-3</v>
      </c>
      <c r="AM11" s="12">
        <f t="shared" si="3"/>
        <v>-2</v>
      </c>
      <c r="AN11" s="12">
        <f t="shared" si="3"/>
        <v>11</v>
      </c>
      <c r="AO11" s="12">
        <f t="shared" si="3"/>
        <v>-1</v>
      </c>
      <c r="AP11" s="44"/>
      <c r="AQ11" s="45"/>
    </row>
    <row r="12" spans="2:43" ht="18" customHeight="1">
      <c r="B12" s="52"/>
      <c r="C12" s="53"/>
      <c r="D12" s="14">
        <v>2013</v>
      </c>
      <c r="E12" s="15">
        <v>20</v>
      </c>
      <c r="F12" s="15">
        <v>1</v>
      </c>
      <c r="G12" s="15">
        <f>E12*11</f>
        <v>220</v>
      </c>
      <c r="H12" s="15">
        <v>12</v>
      </c>
      <c r="I12" s="58"/>
      <c r="J12" s="59"/>
      <c r="K12" s="1"/>
      <c r="L12" s="1"/>
      <c r="M12" s="42"/>
      <c r="N12" s="43"/>
      <c r="O12" s="14">
        <v>2012</v>
      </c>
      <c r="P12" s="15">
        <v>19</v>
      </c>
      <c r="Q12" s="15">
        <v>3</v>
      </c>
      <c r="R12" s="15">
        <f>(P12*11)</f>
        <v>209</v>
      </c>
      <c r="S12" s="15">
        <v>12</v>
      </c>
      <c r="T12" s="46"/>
      <c r="U12" s="47"/>
      <c r="X12" s="42"/>
      <c r="Y12" s="43"/>
      <c r="Z12" s="14">
        <v>2013</v>
      </c>
      <c r="AA12" s="16">
        <f>E12-E11</f>
        <v>1</v>
      </c>
      <c r="AB12" s="16">
        <f>F12-F11</f>
        <v>-2</v>
      </c>
      <c r="AC12" s="16">
        <f>G12-G11</f>
        <v>11</v>
      </c>
      <c r="AD12" s="16">
        <f>H12-H11</f>
        <v>0</v>
      </c>
      <c r="AE12" s="46"/>
      <c r="AF12" s="47"/>
      <c r="AI12" s="42"/>
      <c r="AJ12" s="43"/>
      <c r="AK12" s="17" t="s">
        <v>22</v>
      </c>
      <c r="AL12" s="12">
        <f t="shared" si="3"/>
        <v>1</v>
      </c>
      <c r="AM12" s="12">
        <f t="shared" si="3"/>
        <v>-2</v>
      </c>
      <c r="AN12" s="12">
        <f t="shared" si="3"/>
        <v>11</v>
      </c>
      <c r="AO12" s="12">
        <f t="shared" si="3"/>
        <v>0</v>
      </c>
      <c r="AP12" s="46"/>
      <c r="AQ12" s="47"/>
    </row>
    <row r="13" spans="2:43" ht="18" customHeight="1">
      <c r="B13" s="48" t="s">
        <v>25</v>
      </c>
      <c r="C13" s="49"/>
      <c r="D13" s="8">
        <v>2011</v>
      </c>
      <c r="E13" s="9">
        <v>13</v>
      </c>
      <c r="F13" s="9">
        <v>3</v>
      </c>
      <c r="G13" s="9">
        <v>117</v>
      </c>
      <c r="H13" s="9">
        <v>24</v>
      </c>
      <c r="I13" s="54" t="s">
        <v>26</v>
      </c>
      <c r="J13" s="55"/>
      <c r="K13" s="1"/>
      <c r="L13" s="1"/>
      <c r="M13" s="40"/>
      <c r="N13" s="41"/>
      <c r="O13" s="8">
        <v>2010</v>
      </c>
      <c r="P13" s="9">
        <v>13</v>
      </c>
      <c r="Q13" s="9">
        <v>3</v>
      </c>
      <c r="R13" s="9">
        <f>P13*9</f>
        <v>117</v>
      </c>
      <c r="S13" s="9">
        <v>24</v>
      </c>
      <c r="T13" s="44"/>
      <c r="U13" s="45"/>
      <c r="X13" s="40"/>
      <c r="Y13" s="41"/>
      <c r="Z13" s="8">
        <v>2011</v>
      </c>
      <c r="AA13" s="18">
        <f aca="true" t="shared" si="4" ref="AA13:AD14">E13-P14</f>
        <v>0</v>
      </c>
      <c r="AB13" s="18">
        <f t="shared" si="4"/>
        <v>0</v>
      </c>
      <c r="AC13" s="18">
        <f t="shared" si="4"/>
        <v>0</v>
      </c>
      <c r="AD13" s="18">
        <f t="shared" si="4"/>
        <v>0</v>
      </c>
      <c r="AE13" s="44"/>
      <c r="AF13" s="45"/>
      <c r="AI13" s="40"/>
      <c r="AJ13" s="41"/>
      <c r="AK13" s="11" t="s">
        <v>20</v>
      </c>
      <c r="AL13" s="19" t="e">
        <f>E13-#REF!</f>
        <v>#REF!</v>
      </c>
      <c r="AM13" s="19" t="e">
        <f>F13-#REF!</f>
        <v>#REF!</v>
      </c>
      <c r="AN13" s="19" t="e">
        <f>G13-#REF!</f>
        <v>#REF!</v>
      </c>
      <c r="AO13" s="19" t="e">
        <f>H13-#REF!</f>
        <v>#REF!</v>
      </c>
      <c r="AP13" s="44"/>
      <c r="AQ13" s="45"/>
    </row>
    <row r="14" spans="2:43" ht="18" customHeight="1">
      <c r="B14" s="50"/>
      <c r="C14" s="51"/>
      <c r="D14" s="14">
        <v>2012</v>
      </c>
      <c r="E14" s="15">
        <v>12</v>
      </c>
      <c r="F14" s="15">
        <v>2</v>
      </c>
      <c r="G14" s="15">
        <v>132</v>
      </c>
      <c r="H14" s="15">
        <v>25</v>
      </c>
      <c r="I14" s="56"/>
      <c r="J14" s="57"/>
      <c r="K14" s="1"/>
      <c r="L14" s="1"/>
      <c r="M14" s="40"/>
      <c r="N14" s="41"/>
      <c r="O14" s="14">
        <v>2011</v>
      </c>
      <c r="P14" s="15">
        <v>13</v>
      </c>
      <c r="Q14" s="15">
        <v>3</v>
      </c>
      <c r="R14" s="15">
        <f>P14*9</f>
        <v>117</v>
      </c>
      <c r="S14" s="15">
        <v>24</v>
      </c>
      <c r="T14" s="44"/>
      <c r="U14" s="45"/>
      <c r="X14" s="40"/>
      <c r="Y14" s="41"/>
      <c r="Z14" s="14">
        <v>2012</v>
      </c>
      <c r="AA14" s="18">
        <f t="shared" si="4"/>
        <v>0</v>
      </c>
      <c r="AB14" s="18">
        <f t="shared" si="4"/>
        <v>0</v>
      </c>
      <c r="AC14" s="18">
        <f t="shared" si="4"/>
        <v>0</v>
      </c>
      <c r="AD14" s="18">
        <f t="shared" si="4"/>
        <v>0</v>
      </c>
      <c r="AE14" s="44"/>
      <c r="AF14" s="45"/>
      <c r="AI14" s="40"/>
      <c r="AJ14" s="41"/>
      <c r="AK14" s="13" t="s">
        <v>21</v>
      </c>
      <c r="AL14" s="19">
        <f aca="true" t="shared" si="5" ref="AL14:AO15">E14-E13</f>
        <v>-1</v>
      </c>
      <c r="AM14" s="19">
        <f t="shared" si="5"/>
        <v>-1</v>
      </c>
      <c r="AN14" s="19">
        <f t="shared" si="5"/>
        <v>15</v>
      </c>
      <c r="AO14" s="19">
        <f t="shared" si="5"/>
        <v>1</v>
      </c>
      <c r="AP14" s="44"/>
      <c r="AQ14" s="45"/>
    </row>
    <row r="15" spans="2:43" ht="18" customHeight="1">
      <c r="B15" s="52"/>
      <c r="C15" s="53"/>
      <c r="D15" s="14">
        <v>2013</v>
      </c>
      <c r="E15" s="15">
        <v>12</v>
      </c>
      <c r="F15" s="15">
        <v>2</v>
      </c>
      <c r="G15" s="15">
        <f>E15*11</f>
        <v>132</v>
      </c>
      <c r="H15" s="15">
        <v>25</v>
      </c>
      <c r="I15" s="58"/>
      <c r="J15" s="59"/>
      <c r="K15" s="1"/>
      <c r="L15" s="1"/>
      <c r="M15" s="42"/>
      <c r="N15" s="43"/>
      <c r="O15" s="14">
        <v>2012</v>
      </c>
      <c r="P15" s="15">
        <v>12</v>
      </c>
      <c r="Q15" s="15">
        <v>2</v>
      </c>
      <c r="R15" s="15">
        <f>(P15*11)</f>
        <v>132</v>
      </c>
      <c r="S15" s="15">
        <v>25</v>
      </c>
      <c r="T15" s="46"/>
      <c r="U15" s="47"/>
      <c r="X15" s="42"/>
      <c r="Y15" s="43"/>
      <c r="Z15" s="14">
        <v>2013</v>
      </c>
      <c r="AA15" s="16">
        <f>E15-E14</f>
        <v>0</v>
      </c>
      <c r="AB15" s="16">
        <f>F15-F14</f>
        <v>0</v>
      </c>
      <c r="AC15" s="16">
        <f>G15-G14</f>
        <v>0</v>
      </c>
      <c r="AD15" s="16">
        <f>H15-H14</f>
        <v>0</v>
      </c>
      <c r="AE15" s="46"/>
      <c r="AF15" s="47"/>
      <c r="AI15" s="42"/>
      <c r="AJ15" s="43"/>
      <c r="AK15" s="17" t="s">
        <v>22</v>
      </c>
      <c r="AL15" s="19">
        <f t="shared" si="5"/>
        <v>0</v>
      </c>
      <c r="AM15" s="19">
        <f t="shared" si="5"/>
        <v>0</v>
      </c>
      <c r="AN15" s="19">
        <f t="shared" si="5"/>
        <v>0</v>
      </c>
      <c r="AO15" s="19">
        <f t="shared" si="5"/>
        <v>0</v>
      </c>
      <c r="AP15" s="46"/>
      <c r="AQ15" s="47"/>
    </row>
    <row r="16" spans="2:43" ht="18" customHeight="1">
      <c r="B16" s="48" t="s">
        <v>27</v>
      </c>
      <c r="C16" s="49"/>
      <c r="D16" s="8">
        <v>2011</v>
      </c>
      <c r="E16" s="9">
        <v>21</v>
      </c>
      <c r="F16" s="9">
        <v>2</v>
      </c>
      <c r="G16" s="9">
        <v>189</v>
      </c>
      <c r="H16" s="9">
        <v>14</v>
      </c>
      <c r="I16" s="54" t="s">
        <v>28</v>
      </c>
      <c r="J16" s="55"/>
      <c r="K16" s="1"/>
      <c r="L16" s="1"/>
      <c r="M16" s="40"/>
      <c r="N16" s="41"/>
      <c r="O16" s="8">
        <v>2010</v>
      </c>
      <c r="P16" s="9">
        <v>21</v>
      </c>
      <c r="Q16" s="9">
        <v>2</v>
      </c>
      <c r="R16" s="9">
        <f>P16*9</f>
        <v>189</v>
      </c>
      <c r="S16" s="9">
        <v>14</v>
      </c>
      <c r="T16" s="44"/>
      <c r="U16" s="45"/>
      <c r="X16" s="40"/>
      <c r="Y16" s="41"/>
      <c r="Z16" s="8">
        <v>2011</v>
      </c>
      <c r="AA16" s="18">
        <f aca="true" t="shared" si="6" ref="AA16:AD17">E16-P17</f>
        <v>0</v>
      </c>
      <c r="AB16" s="18">
        <f t="shared" si="6"/>
        <v>0</v>
      </c>
      <c r="AC16" s="18">
        <f t="shared" si="6"/>
        <v>0</v>
      </c>
      <c r="AD16" s="18">
        <f t="shared" si="6"/>
        <v>0</v>
      </c>
      <c r="AE16" s="44"/>
      <c r="AF16" s="45"/>
      <c r="AI16" s="40"/>
      <c r="AJ16" s="41"/>
      <c r="AK16" s="11" t="s">
        <v>20</v>
      </c>
      <c r="AL16" s="19" t="e">
        <f>E16-#REF!</f>
        <v>#REF!</v>
      </c>
      <c r="AM16" s="19" t="e">
        <f>F16-#REF!</f>
        <v>#REF!</v>
      </c>
      <c r="AN16" s="19" t="e">
        <f>G16-#REF!</f>
        <v>#REF!</v>
      </c>
      <c r="AO16" s="19" t="e">
        <f>H16-#REF!</f>
        <v>#REF!</v>
      </c>
      <c r="AP16" s="44"/>
      <c r="AQ16" s="45"/>
    </row>
    <row r="17" spans="2:43" ht="18" customHeight="1">
      <c r="B17" s="50"/>
      <c r="C17" s="51"/>
      <c r="D17" s="14">
        <v>2012</v>
      </c>
      <c r="E17" s="15">
        <v>20</v>
      </c>
      <c r="F17" s="15">
        <v>1</v>
      </c>
      <c r="G17" s="15">
        <v>220</v>
      </c>
      <c r="H17" s="15">
        <v>14</v>
      </c>
      <c r="I17" s="56"/>
      <c r="J17" s="57"/>
      <c r="K17" s="1"/>
      <c r="L17" s="1"/>
      <c r="M17" s="40"/>
      <c r="N17" s="41"/>
      <c r="O17" s="14">
        <v>2011</v>
      </c>
      <c r="P17" s="15">
        <v>21</v>
      </c>
      <c r="Q17" s="15">
        <v>2</v>
      </c>
      <c r="R17" s="15">
        <f>P17*9</f>
        <v>189</v>
      </c>
      <c r="S17" s="15">
        <v>14</v>
      </c>
      <c r="T17" s="44"/>
      <c r="U17" s="45"/>
      <c r="X17" s="40"/>
      <c r="Y17" s="41"/>
      <c r="Z17" s="14">
        <v>2012</v>
      </c>
      <c r="AA17" s="18">
        <f t="shared" si="6"/>
        <v>0</v>
      </c>
      <c r="AB17" s="18">
        <f t="shared" si="6"/>
        <v>0</v>
      </c>
      <c r="AC17" s="18">
        <f t="shared" si="6"/>
        <v>0</v>
      </c>
      <c r="AD17" s="18">
        <f t="shared" si="6"/>
        <v>0</v>
      </c>
      <c r="AE17" s="44"/>
      <c r="AF17" s="45"/>
      <c r="AI17" s="40"/>
      <c r="AJ17" s="41"/>
      <c r="AK17" s="13" t="s">
        <v>21</v>
      </c>
      <c r="AL17" s="19">
        <f aca="true" t="shared" si="7" ref="AL17:AO18">E17-E16</f>
        <v>-1</v>
      </c>
      <c r="AM17" s="19">
        <f t="shared" si="7"/>
        <v>-1</v>
      </c>
      <c r="AN17" s="19">
        <f t="shared" si="7"/>
        <v>31</v>
      </c>
      <c r="AO17" s="19">
        <f t="shared" si="7"/>
        <v>0</v>
      </c>
      <c r="AP17" s="44"/>
      <c r="AQ17" s="45"/>
    </row>
    <row r="18" spans="2:43" ht="18" customHeight="1">
      <c r="B18" s="52"/>
      <c r="C18" s="53"/>
      <c r="D18" s="14">
        <v>2013</v>
      </c>
      <c r="E18" s="15">
        <v>20</v>
      </c>
      <c r="F18" s="15">
        <v>1</v>
      </c>
      <c r="G18" s="15">
        <f>E18*11</f>
        <v>220</v>
      </c>
      <c r="H18" s="15">
        <v>14</v>
      </c>
      <c r="I18" s="58"/>
      <c r="J18" s="59"/>
      <c r="K18" s="1"/>
      <c r="L18" s="1"/>
      <c r="M18" s="42"/>
      <c r="N18" s="43"/>
      <c r="O18" s="14">
        <v>2012</v>
      </c>
      <c r="P18" s="15">
        <v>20</v>
      </c>
      <c r="Q18" s="15">
        <v>1</v>
      </c>
      <c r="R18" s="15">
        <f>(P18*11)</f>
        <v>220</v>
      </c>
      <c r="S18" s="15">
        <v>14</v>
      </c>
      <c r="T18" s="46"/>
      <c r="U18" s="47"/>
      <c r="X18" s="42"/>
      <c r="Y18" s="43"/>
      <c r="Z18" s="14">
        <v>2013</v>
      </c>
      <c r="AA18" s="16">
        <f>E18-E17</f>
        <v>0</v>
      </c>
      <c r="AB18" s="16">
        <f>F18-F17</f>
        <v>0</v>
      </c>
      <c r="AC18" s="16">
        <f>G18-G17</f>
        <v>0</v>
      </c>
      <c r="AD18" s="16">
        <f>H18-H17</f>
        <v>0</v>
      </c>
      <c r="AE18" s="46"/>
      <c r="AF18" s="47"/>
      <c r="AI18" s="42"/>
      <c r="AJ18" s="43"/>
      <c r="AK18" s="17" t="s">
        <v>22</v>
      </c>
      <c r="AL18" s="19">
        <f t="shared" si="7"/>
        <v>0</v>
      </c>
      <c r="AM18" s="19">
        <f t="shared" si="7"/>
        <v>0</v>
      </c>
      <c r="AN18" s="19">
        <f t="shared" si="7"/>
        <v>0</v>
      </c>
      <c r="AO18" s="19">
        <f t="shared" si="7"/>
        <v>0</v>
      </c>
      <c r="AP18" s="46"/>
      <c r="AQ18" s="47"/>
    </row>
    <row r="19" spans="2:43" ht="18" customHeight="1">
      <c r="B19" s="48" t="s">
        <v>29</v>
      </c>
      <c r="C19" s="49"/>
      <c r="D19" s="8">
        <v>2011</v>
      </c>
      <c r="E19" s="9">
        <v>16</v>
      </c>
      <c r="F19" s="9">
        <v>0</v>
      </c>
      <c r="G19" s="9">
        <v>144</v>
      </c>
      <c r="H19" s="9">
        <v>12</v>
      </c>
      <c r="I19" s="54" t="s">
        <v>30</v>
      </c>
      <c r="J19" s="55"/>
      <c r="K19" s="1"/>
      <c r="L19" s="1"/>
      <c r="M19" s="40"/>
      <c r="N19" s="41"/>
      <c r="O19" s="8">
        <v>2010</v>
      </c>
      <c r="P19" s="9">
        <v>16</v>
      </c>
      <c r="Q19" s="9">
        <v>0</v>
      </c>
      <c r="R19" s="9">
        <f>P19*9</f>
        <v>144</v>
      </c>
      <c r="S19" s="9">
        <v>21</v>
      </c>
      <c r="T19" s="44"/>
      <c r="U19" s="45"/>
      <c r="X19" s="40"/>
      <c r="Y19" s="41"/>
      <c r="Z19" s="8">
        <v>2011</v>
      </c>
      <c r="AA19" s="18">
        <f aca="true" t="shared" si="8" ref="AA19:AD20">E19-P20</f>
        <v>0</v>
      </c>
      <c r="AB19" s="18">
        <f t="shared" si="8"/>
        <v>0</v>
      </c>
      <c r="AC19" s="18">
        <f t="shared" si="8"/>
        <v>0</v>
      </c>
      <c r="AD19" s="18">
        <f t="shared" si="8"/>
        <v>0</v>
      </c>
      <c r="AE19" s="44"/>
      <c r="AF19" s="45"/>
      <c r="AI19" s="40"/>
      <c r="AJ19" s="41"/>
      <c r="AK19" s="11" t="s">
        <v>20</v>
      </c>
      <c r="AL19" s="19" t="e">
        <f>E19-#REF!</f>
        <v>#REF!</v>
      </c>
      <c r="AM19" s="19" t="e">
        <f>F19-#REF!</f>
        <v>#REF!</v>
      </c>
      <c r="AN19" s="19" t="e">
        <f>G19-#REF!</f>
        <v>#REF!</v>
      </c>
      <c r="AO19" s="19" t="e">
        <f>H19-#REF!</f>
        <v>#REF!</v>
      </c>
      <c r="AP19" s="44"/>
      <c r="AQ19" s="45"/>
    </row>
    <row r="20" spans="2:43" ht="18" customHeight="1">
      <c r="B20" s="50"/>
      <c r="C20" s="51"/>
      <c r="D20" s="14">
        <v>2012</v>
      </c>
      <c r="E20" s="15">
        <v>16</v>
      </c>
      <c r="F20" s="15">
        <v>1</v>
      </c>
      <c r="G20" s="15">
        <v>176</v>
      </c>
      <c r="H20" s="15">
        <v>23</v>
      </c>
      <c r="I20" s="56"/>
      <c r="J20" s="57"/>
      <c r="K20" s="1"/>
      <c r="L20" s="1"/>
      <c r="M20" s="40"/>
      <c r="N20" s="41"/>
      <c r="O20" s="14">
        <v>2011</v>
      </c>
      <c r="P20" s="15">
        <v>16</v>
      </c>
      <c r="Q20" s="15">
        <v>0</v>
      </c>
      <c r="R20" s="15">
        <f>P20*9</f>
        <v>144</v>
      </c>
      <c r="S20" s="15">
        <v>12</v>
      </c>
      <c r="T20" s="44"/>
      <c r="U20" s="45"/>
      <c r="X20" s="40"/>
      <c r="Y20" s="41"/>
      <c r="Z20" s="14">
        <v>2012</v>
      </c>
      <c r="AA20" s="18">
        <f t="shared" si="8"/>
        <v>0</v>
      </c>
      <c r="AB20" s="18">
        <f t="shared" si="8"/>
        <v>0</v>
      </c>
      <c r="AC20" s="18">
        <f t="shared" si="8"/>
        <v>0</v>
      </c>
      <c r="AD20" s="18">
        <f t="shared" si="8"/>
        <v>0</v>
      </c>
      <c r="AE20" s="44"/>
      <c r="AF20" s="45"/>
      <c r="AI20" s="40"/>
      <c r="AJ20" s="41"/>
      <c r="AK20" s="13" t="s">
        <v>21</v>
      </c>
      <c r="AL20" s="19">
        <f aca="true" t="shared" si="9" ref="AL20:AO21">E20-E19</f>
        <v>0</v>
      </c>
      <c r="AM20" s="19">
        <f t="shared" si="9"/>
        <v>1</v>
      </c>
      <c r="AN20" s="19">
        <f t="shared" si="9"/>
        <v>32</v>
      </c>
      <c r="AO20" s="19">
        <f t="shared" si="9"/>
        <v>11</v>
      </c>
      <c r="AP20" s="44"/>
      <c r="AQ20" s="45"/>
    </row>
    <row r="21" spans="2:43" ht="18" customHeight="1">
      <c r="B21" s="52"/>
      <c r="C21" s="53"/>
      <c r="D21" s="14">
        <v>2013</v>
      </c>
      <c r="E21" s="15">
        <v>16</v>
      </c>
      <c r="F21" s="15">
        <v>1</v>
      </c>
      <c r="G21" s="15">
        <f>E21*11</f>
        <v>176</v>
      </c>
      <c r="H21" s="15">
        <v>23</v>
      </c>
      <c r="I21" s="58"/>
      <c r="J21" s="59"/>
      <c r="K21" s="1"/>
      <c r="L21" s="1"/>
      <c r="M21" s="42"/>
      <c r="N21" s="43"/>
      <c r="O21" s="14">
        <v>2012</v>
      </c>
      <c r="P21" s="15">
        <v>16</v>
      </c>
      <c r="Q21" s="15">
        <v>1</v>
      </c>
      <c r="R21" s="15">
        <f>(P21*11)</f>
        <v>176</v>
      </c>
      <c r="S21" s="15">
        <v>23</v>
      </c>
      <c r="T21" s="46"/>
      <c r="U21" s="47"/>
      <c r="X21" s="42"/>
      <c r="Y21" s="43"/>
      <c r="Z21" s="14">
        <v>2013</v>
      </c>
      <c r="AA21" s="16">
        <f>E21-E20</f>
        <v>0</v>
      </c>
      <c r="AB21" s="16">
        <f>F21-F20</f>
        <v>0</v>
      </c>
      <c r="AC21" s="16">
        <f>G21-G20</f>
        <v>0</v>
      </c>
      <c r="AD21" s="16">
        <f>H21-H20</f>
        <v>0</v>
      </c>
      <c r="AE21" s="46"/>
      <c r="AF21" s="47"/>
      <c r="AI21" s="42"/>
      <c r="AJ21" s="43"/>
      <c r="AK21" s="17" t="s">
        <v>22</v>
      </c>
      <c r="AL21" s="19">
        <f t="shared" si="9"/>
        <v>0</v>
      </c>
      <c r="AM21" s="19">
        <f t="shared" si="9"/>
        <v>0</v>
      </c>
      <c r="AN21" s="19">
        <f t="shared" si="9"/>
        <v>0</v>
      </c>
      <c r="AO21" s="19">
        <f t="shared" si="9"/>
        <v>0</v>
      </c>
      <c r="AP21" s="46"/>
      <c r="AQ21" s="47"/>
    </row>
    <row r="22" spans="2:43" ht="18" customHeight="1">
      <c r="B22" s="48" t="s">
        <v>31</v>
      </c>
      <c r="C22" s="49"/>
      <c r="D22" s="8">
        <v>2011</v>
      </c>
      <c r="E22" s="9">
        <v>9</v>
      </c>
      <c r="F22" s="9">
        <v>0</v>
      </c>
      <c r="G22" s="9">
        <v>81</v>
      </c>
      <c r="H22" s="9">
        <v>0</v>
      </c>
      <c r="I22" s="54" t="s">
        <v>32</v>
      </c>
      <c r="J22" s="55"/>
      <c r="K22" s="1"/>
      <c r="L22" s="1"/>
      <c r="M22" s="40"/>
      <c r="N22" s="41"/>
      <c r="O22" s="8">
        <v>2010</v>
      </c>
      <c r="P22" s="9">
        <v>9</v>
      </c>
      <c r="Q22" s="9">
        <v>0</v>
      </c>
      <c r="R22" s="9">
        <f>P22*9</f>
        <v>81</v>
      </c>
      <c r="S22" s="9">
        <v>0</v>
      </c>
      <c r="T22" s="44"/>
      <c r="U22" s="45"/>
      <c r="X22" s="40"/>
      <c r="Y22" s="41"/>
      <c r="Z22" s="8">
        <v>2011</v>
      </c>
      <c r="AA22" s="10">
        <f aca="true" t="shared" si="10" ref="AA22:AD23">E19-P20</f>
        <v>0</v>
      </c>
      <c r="AB22" s="10">
        <f t="shared" si="10"/>
        <v>0</v>
      </c>
      <c r="AC22" s="10">
        <f t="shared" si="10"/>
        <v>0</v>
      </c>
      <c r="AD22" s="10">
        <f t="shared" si="10"/>
        <v>0</v>
      </c>
      <c r="AE22" s="44"/>
      <c r="AF22" s="45"/>
      <c r="AI22" s="40"/>
      <c r="AJ22" s="41"/>
      <c r="AK22" s="11" t="s">
        <v>20</v>
      </c>
      <c r="AL22" s="12" t="e">
        <f>E22-#REF!</f>
        <v>#REF!</v>
      </c>
      <c r="AM22" s="12" t="e">
        <f>F22-#REF!</f>
        <v>#REF!</v>
      </c>
      <c r="AN22" s="12" t="e">
        <f>G22-#REF!</f>
        <v>#REF!</v>
      </c>
      <c r="AO22" s="12" t="e">
        <f>H22-#REF!</f>
        <v>#REF!</v>
      </c>
      <c r="AP22" s="44"/>
      <c r="AQ22" s="45"/>
    </row>
    <row r="23" spans="2:43" ht="18" customHeight="1">
      <c r="B23" s="50"/>
      <c r="C23" s="51"/>
      <c r="D23" s="8">
        <v>2012</v>
      </c>
      <c r="E23" s="9">
        <v>9</v>
      </c>
      <c r="F23" s="9">
        <v>1</v>
      </c>
      <c r="G23" s="9">
        <v>99</v>
      </c>
      <c r="H23" s="9">
        <v>4</v>
      </c>
      <c r="I23" s="56"/>
      <c r="J23" s="57"/>
      <c r="K23" s="1"/>
      <c r="L23" s="1"/>
      <c r="M23" s="40"/>
      <c r="N23" s="41"/>
      <c r="O23" s="8">
        <v>2011</v>
      </c>
      <c r="P23" s="9">
        <v>9</v>
      </c>
      <c r="Q23" s="9">
        <v>0</v>
      </c>
      <c r="R23" s="9">
        <f>P23*9</f>
        <v>81</v>
      </c>
      <c r="S23" s="9">
        <v>0</v>
      </c>
      <c r="T23" s="44"/>
      <c r="U23" s="45"/>
      <c r="X23" s="40"/>
      <c r="Y23" s="41"/>
      <c r="Z23" s="8">
        <v>2012</v>
      </c>
      <c r="AA23" s="10">
        <f t="shared" si="10"/>
        <v>0</v>
      </c>
      <c r="AB23" s="10">
        <f t="shared" si="10"/>
        <v>0</v>
      </c>
      <c r="AC23" s="10">
        <f t="shared" si="10"/>
        <v>0</v>
      </c>
      <c r="AD23" s="10">
        <f t="shared" si="10"/>
        <v>0</v>
      </c>
      <c r="AE23" s="44"/>
      <c r="AF23" s="45"/>
      <c r="AI23" s="40"/>
      <c r="AJ23" s="41"/>
      <c r="AK23" s="13" t="s">
        <v>21</v>
      </c>
      <c r="AL23" s="12">
        <f aca="true" t="shared" si="11" ref="AL23:AO24">E23-E22</f>
        <v>0</v>
      </c>
      <c r="AM23" s="12">
        <f t="shared" si="11"/>
        <v>1</v>
      </c>
      <c r="AN23" s="12">
        <f t="shared" si="11"/>
        <v>18</v>
      </c>
      <c r="AO23" s="12">
        <f t="shared" si="11"/>
        <v>4</v>
      </c>
      <c r="AP23" s="44"/>
      <c r="AQ23" s="45"/>
    </row>
    <row r="24" spans="2:43" ht="18" customHeight="1">
      <c r="B24" s="52"/>
      <c r="C24" s="53"/>
      <c r="D24" s="14">
        <v>2013</v>
      </c>
      <c r="E24" s="15">
        <v>9</v>
      </c>
      <c r="F24" s="15">
        <v>1</v>
      </c>
      <c r="G24" s="15">
        <f>E24*11</f>
        <v>99</v>
      </c>
      <c r="H24" s="15">
        <v>4</v>
      </c>
      <c r="I24" s="58"/>
      <c r="J24" s="59"/>
      <c r="K24" s="1"/>
      <c r="L24" s="1"/>
      <c r="M24" s="42"/>
      <c r="N24" s="43"/>
      <c r="O24" s="14">
        <v>2012</v>
      </c>
      <c r="P24" s="15">
        <v>9</v>
      </c>
      <c r="Q24" s="15">
        <v>1</v>
      </c>
      <c r="R24" s="15">
        <f>(P24*11)</f>
        <v>99</v>
      </c>
      <c r="S24" s="15">
        <v>4</v>
      </c>
      <c r="T24" s="46"/>
      <c r="U24" s="47"/>
      <c r="X24" s="42"/>
      <c r="Y24" s="43"/>
      <c r="Z24" s="14">
        <v>2013</v>
      </c>
      <c r="AA24" s="16">
        <f>E24-E23</f>
        <v>0</v>
      </c>
      <c r="AB24" s="16">
        <f>F24-F23</f>
        <v>0</v>
      </c>
      <c r="AC24" s="16">
        <f>G24-G23</f>
        <v>0</v>
      </c>
      <c r="AD24" s="16">
        <f>H24-H23</f>
        <v>0</v>
      </c>
      <c r="AE24" s="46"/>
      <c r="AF24" s="47"/>
      <c r="AI24" s="42"/>
      <c r="AJ24" s="43"/>
      <c r="AK24" s="17" t="s">
        <v>22</v>
      </c>
      <c r="AL24" s="12">
        <f t="shared" si="11"/>
        <v>0</v>
      </c>
      <c r="AM24" s="12">
        <f t="shared" si="11"/>
        <v>0</v>
      </c>
      <c r="AN24" s="12">
        <f t="shared" si="11"/>
        <v>0</v>
      </c>
      <c r="AO24" s="12">
        <f t="shared" si="11"/>
        <v>0</v>
      </c>
      <c r="AP24" s="46"/>
      <c r="AQ24" s="47"/>
    </row>
    <row r="25" spans="2:43" ht="18" customHeight="1">
      <c r="B25" s="48" t="s">
        <v>33</v>
      </c>
      <c r="C25" s="49"/>
      <c r="D25" s="8">
        <v>2011</v>
      </c>
      <c r="E25" s="9">
        <v>16</v>
      </c>
      <c r="F25" s="9">
        <v>0</v>
      </c>
      <c r="G25" s="9">
        <v>144</v>
      </c>
      <c r="H25" s="9">
        <v>7</v>
      </c>
      <c r="I25" s="54" t="s">
        <v>34</v>
      </c>
      <c r="J25" s="55"/>
      <c r="K25" s="1"/>
      <c r="L25" s="1"/>
      <c r="M25" s="40"/>
      <c r="N25" s="41"/>
      <c r="O25" s="8">
        <v>2010</v>
      </c>
      <c r="P25" s="9">
        <v>16</v>
      </c>
      <c r="Q25" s="9">
        <v>1</v>
      </c>
      <c r="R25" s="9">
        <f>P25*9</f>
        <v>144</v>
      </c>
      <c r="S25" s="9">
        <v>7</v>
      </c>
      <c r="T25" s="44"/>
      <c r="U25" s="45"/>
      <c r="X25" s="40"/>
      <c r="Y25" s="41"/>
      <c r="Z25" s="8">
        <v>2011</v>
      </c>
      <c r="AA25" s="10">
        <f aca="true" t="shared" si="12" ref="AA25:AD26">E25-P26</f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44"/>
      <c r="AF25" s="45"/>
      <c r="AI25" s="40"/>
      <c r="AJ25" s="41"/>
      <c r="AK25" s="11" t="s">
        <v>20</v>
      </c>
      <c r="AL25" s="12" t="e">
        <f>E25-#REF!</f>
        <v>#REF!</v>
      </c>
      <c r="AM25" s="12" t="e">
        <f>F25-#REF!</f>
        <v>#REF!</v>
      </c>
      <c r="AN25" s="12" t="e">
        <f>G25-#REF!</f>
        <v>#REF!</v>
      </c>
      <c r="AO25" s="12" t="e">
        <f>H25-#REF!</f>
        <v>#REF!</v>
      </c>
      <c r="AP25" s="44"/>
      <c r="AQ25" s="45"/>
    </row>
    <row r="26" spans="2:43" ht="18" customHeight="1">
      <c r="B26" s="50"/>
      <c r="C26" s="51"/>
      <c r="D26" s="8">
        <v>2012</v>
      </c>
      <c r="E26" s="9">
        <v>16</v>
      </c>
      <c r="F26" s="9">
        <v>0</v>
      </c>
      <c r="G26" s="9">
        <v>176</v>
      </c>
      <c r="H26" s="9">
        <v>10</v>
      </c>
      <c r="I26" s="56"/>
      <c r="J26" s="57"/>
      <c r="K26" s="1"/>
      <c r="L26" s="1"/>
      <c r="M26" s="40"/>
      <c r="N26" s="41"/>
      <c r="O26" s="8">
        <v>2011</v>
      </c>
      <c r="P26" s="9">
        <v>16</v>
      </c>
      <c r="Q26" s="9">
        <v>0</v>
      </c>
      <c r="R26" s="9">
        <f>P26*9</f>
        <v>144</v>
      </c>
      <c r="S26" s="9">
        <v>7</v>
      </c>
      <c r="T26" s="44"/>
      <c r="U26" s="45"/>
      <c r="X26" s="40"/>
      <c r="Y26" s="41"/>
      <c r="Z26" s="8">
        <v>2012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44"/>
      <c r="AF26" s="45"/>
      <c r="AI26" s="40"/>
      <c r="AJ26" s="41"/>
      <c r="AK26" s="13" t="s">
        <v>21</v>
      </c>
      <c r="AL26" s="12">
        <f aca="true" t="shared" si="13" ref="AL26:AO27">E26-E25</f>
        <v>0</v>
      </c>
      <c r="AM26" s="12">
        <f t="shared" si="13"/>
        <v>0</v>
      </c>
      <c r="AN26" s="12">
        <f t="shared" si="13"/>
        <v>32</v>
      </c>
      <c r="AO26" s="12">
        <f t="shared" si="13"/>
        <v>3</v>
      </c>
      <c r="AP26" s="44"/>
      <c r="AQ26" s="45"/>
    </row>
    <row r="27" spans="2:43" ht="18" customHeight="1">
      <c r="B27" s="52"/>
      <c r="C27" s="53"/>
      <c r="D27" s="14">
        <v>2013</v>
      </c>
      <c r="E27" s="15">
        <v>16</v>
      </c>
      <c r="F27" s="15">
        <v>0</v>
      </c>
      <c r="G27" s="15">
        <f>E27*11</f>
        <v>176</v>
      </c>
      <c r="H27" s="15">
        <v>10</v>
      </c>
      <c r="I27" s="58"/>
      <c r="J27" s="59"/>
      <c r="K27" s="1"/>
      <c r="L27" s="1"/>
      <c r="M27" s="42"/>
      <c r="N27" s="43"/>
      <c r="O27" s="14">
        <v>2012</v>
      </c>
      <c r="P27" s="15">
        <v>16</v>
      </c>
      <c r="Q27" s="15">
        <v>0</v>
      </c>
      <c r="R27" s="15">
        <f>(P27*11)</f>
        <v>176</v>
      </c>
      <c r="S27" s="15">
        <v>10</v>
      </c>
      <c r="T27" s="46"/>
      <c r="U27" s="47"/>
      <c r="X27" s="42"/>
      <c r="Y27" s="43"/>
      <c r="Z27" s="14">
        <v>2013</v>
      </c>
      <c r="AA27" s="16">
        <f>E27-E26</f>
        <v>0</v>
      </c>
      <c r="AB27" s="16">
        <f>F27-F26</f>
        <v>0</v>
      </c>
      <c r="AC27" s="16">
        <f>G27-G26</f>
        <v>0</v>
      </c>
      <c r="AD27" s="16">
        <f>H27-H26</f>
        <v>0</v>
      </c>
      <c r="AE27" s="46"/>
      <c r="AF27" s="47"/>
      <c r="AI27" s="42"/>
      <c r="AJ27" s="43"/>
      <c r="AK27" s="17" t="s">
        <v>22</v>
      </c>
      <c r="AL27" s="12">
        <f t="shared" si="13"/>
        <v>0</v>
      </c>
      <c r="AM27" s="12">
        <f t="shared" si="13"/>
        <v>0</v>
      </c>
      <c r="AN27" s="12">
        <f t="shared" si="13"/>
        <v>0</v>
      </c>
      <c r="AO27" s="12">
        <f t="shared" si="13"/>
        <v>0</v>
      </c>
      <c r="AP27" s="46"/>
      <c r="AQ27" s="47"/>
    </row>
    <row r="28" spans="2:43" ht="18" customHeight="1">
      <c r="B28" s="48" t="s">
        <v>35</v>
      </c>
      <c r="C28" s="49"/>
      <c r="D28" s="8">
        <v>2011</v>
      </c>
      <c r="E28" s="9">
        <v>30</v>
      </c>
      <c r="F28" s="9">
        <v>4</v>
      </c>
      <c r="G28" s="9">
        <v>270</v>
      </c>
      <c r="H28" s="9">
        <v>7</v>
      </c>
      <c r="I28" s="64" t="s">
        <v>36</v>
      </c>
      <c r="J28" s="65"/>
      <c r="K28" s="1"/>
      <c r="L28" s="1"/>
      <c r="M28" s="40"/>
      <c r="N28" s="41"/>
      <c r="O28" s="8">
        <v>2010</v>
      </c>
      <c r="P28" s="9">
        <v>30</v>
      </c>
      <c r="Q28" s="9">
        <v>4</v>
      </c>
      <c r="R28" s="9">
        <f>P28*9</f>
        <v>270</v>
      </c>
      <c r="S28" s="9">
        <v>7</v>
      </c>
      <c r="T28" s="60"/>
      <c r="U28" s="61"/>
      <c r="X28" s="40"/>
      <c r="Y28" s="41"/>
      <c r="Z28" s="8">
        <v>2011</v>
      </c>
      <c r="AA28" s="10">
        <f aca="true" t="shared" si="14" ref="AA28:AD29">E28-P29</f>
        <v>0</v>
      </c>
      <c r="AB28" s="10">
        <f t="shared" si="14"/>
        <v>0</v>
      </c>
      <c r="AC28" s="10">
        <f t="shared" si="14"/>
        <v>0</v>
      </c>
      <c r="AD28" s="10">
        <f t="shared" si="14"/>
        <v>0</v>
      </c>
      <c r="AE28" s="60"/>
      <c r="AF28" s="61"/>
      <c r="AI28" s="40"/>
      <c r="AJ28" s="41"/>
      <c r="AK28" s="11" t="s">
        <v>20</v>
      </c>
      <c r="AL28" s="12" t="e">
        <f>E28-#REF!</f>
        <v>#REF!</v>
      </c>
      <c r="AM28" s="12" t="e">
        <f>F28-#REF!</f>
        <v>#REF!</v>
      </c>
      <c r="AN28" s="12" t="e">
        <f>G28-#REF!</f>
        <v>#REF!</v>
      </c>
      <c r="AO28" s="12" t="e">
        <f>H28-#REF!</f>
        <v>#REF!</v>
      </c>
      <c r="AP28" s="60"/>
      <c r="AQ28" s="61"/>
    </row>
    <row r="29" spans="2:43" ht="18" customHeight="1">
      <c r="B29" s="50"/>
      <c r="C29" s="51"/>
      <c r="D29" s="8">
        <v>2012</v>
      </c>
      <c r="E29" s="9">
        <v>29</v>
      </c>
      <c r="F29" s="9">
        <v>2</v>
      </c>
      <c r="G29" s="9">
        <v>319</v>
      </c>
      <c r="H29" s="9">
        <v>22</v>
      </c>
      <c r="I29" s="66"/>
      <c r="J29" s="67"/>
      <c r="K29" s="1"/>
      <c r="L29" s="1"/>
      <c r="M29" s="40"/>
      <c r="N29" s="41"/>
      <c r="O29" s="8">
        <v>2011</v>
      </c>
      <c r="P29" s="9">
        <v>30</v>
      </c>
      <c r="Q29" s="9">
        <v>4</v>
      </c>
      <c r="R29" s="9">
        <f>P29*9</f>
        <v>270</v>
      </c>
      <c r="S29" s="9">
        <v>7</v>
      </c>
      <c r="T29" s="60"/>
      <c r="U29" s="61"/>
      <c r="X29" s="40"/>
      <c r="Y29" s="41"/>
      <c r="Z29" s="8">
        <v>2012</v>
      </c>
      <c r="AA29" s="10">
        <f t="shared" si="14"/>
        <v>0</v>
      </c>
      <c r="AB29" s="10">
        <f t="shared" si="14"/>
        <v>0</v>
      </c>
      <c r="AC29" s="10">
        <f t="shared" si="14"/>
        <v>0</v>
      </c>
      <c r="AD29" s="10">
        <f t="shared" si="14"/>
        <v>0</v>
      </c>
      <c r="AE29" s="60"/>
      <c r="AF29" s="61"/>
      <c r="AI29" s="40"/>
      <c r="AJ29" s="41"/>
      <c r="AK29" s="13" t="s">
        <v>21</v>
      </c>
      <c r="AL29" s="12">
        <f aca="true" t="shared" si="15" ref="AL29:AO30">E29-E28</f>
        <v>-1</v>
      </c>
      <c r="AM29" s="12">
        <f t="shared" si="15"/>
        <v>-2</v>
      </c>
      <c r="AN29" s="12">
        <f t="shared" si="15"/>
        <v>49</v>
      </c>
      <c r="AO29" s="12">
        <f t="shared" si="15"/>
        <v>15</v>
      </c>
      <c r="AP29" s="60"/>
      <c r="AQ29" s="61"/>
    </row>
    <row r="30" spans="2:43" ht="18" customHeight="1">
      <c r="B30" s="52"/>
      <c r="C30" s="53"/>
      <c r="D30" s="14">
        <v>2013</v>
      </c>
      <c r="E30" s="15">
        <v>29</v>
      </c>
      <c r="F30" s="15">
        <v>3</v>
      </c>
      <c r="G30" s="15">
        <f>E30*11</f>
        <v>319</v>
      </c>
      <c r="H30" s="15">
        <v>23</v>
      </c>
      <c r="I30" s="68"/>
      <c r="J30" s="69"/>
      <c r="K30" s="1"/>
      <c r="L30" s="1"/>
      <c r="M30" s="42"/>
      <c r="N30" s="43"/>
      <c r="O30" s="14">
        <v>2012</v>
      </c>
      <c r="P30" s="15">
        <v>29</v>
      </c>
      <c r="Q30" s="15">
        <v>2</v>
      </c>
      <c r="R30" s="15">
        <f>(P30*11)</f>
        <v>319</v>
      </c>
      <c r="S30" s="15">
        <v>22</v>
      </c>
      <c r="T30" s="62"/>
      <c r="U30" s="63"/>
      <c r="X30" s="42"/>
      <c r="Y30" s="43"/>
      <c r="Z30" s="14">
        <v>2013</v>
      </c>
      <c r="AA30" s="16">
        <f>E30-E29</f>
        <v>0</v>
      </c>
      <c r="AB30" s="16">
        <f>F30-F29</f>
        <v>1</v>
      </c>
      <c r="AC30" s="16">
        <f>G30-G29</f>
        <v>0</v>
      </c>
      <c r="AD30" s="16">
        <f>H30-H29</f>
        <v>1</v>
      </c>
      <c r="AE30" s="62"/>
      <c r="AF30" s="63"/>
      <c r="AI30" s="42"/>
      <c r="AJ30" s="43"/>
      <c r="AK30" s="17" t="s">
        <v>22</v>
      </c>
      <c r="AL30" s="12">
        <f t="shared" si="15"/>
        <v>0</v>
      </c>
      <c r="AM30" s="12">
        <f t="shared" si="15"/>
        <v>1</v>
      </c>
      <c r="AN30" s="12">
        <f t="shared" si="15"/>
        <v>0</v>
      </c>
      <c r="AO30" s="12">
        <f t="shared" si="15"/>
        <v>1</v>
      </c>
      <c r="AP30" s="62"/>
      <c r="AQ30" s="63"/>
    </row>
    <row r="31" spans="2:43" ht="18" customHeight="1">
      <c r="B31" s="80" t="s">
        <v>37</v>
      </c>
      <c r="C31" s="80" t="s">
        <v>38</v>
      </c>
      <c r="D31" s="8">
        <v>2011</v>
      </c>
      <c r="E31" s="9">
        <v>16</v>
      </c>
      <c r="F31" s="9">
        <v>1</v>
      </c>
      <c r="G31" s="9">
        <v>144</v>
      </c>
      <c r="H31" s="9">
        <v>17</v>
      </c>
      <c r="I31" s="92" t="s">
        <v>39</v>
      </c>
      <c r="J31" s="92" t="s">
        <v>40</v>
      </c>
      <c r="K31" s="1"/>
      <c r="L31" s="1"/>
      <c r="M31" s="95"/>
      <c r="N31" s="95"/>
      <c r="O31" s="8">
        <v>2010</v>
      </c>
      <c r="P31" s="9">
        <v>16</v>
      </c>
      <c r="Q31" s="9">
        <v>1</v>
      </c>
      <c r="R31" s="9">
        <f>P31*9</f>
        <v>144</v>
      </c>
      <c r="S31" s="9">
        <v>17</v>
      </c>
      <c r="T31" s="89"/>
      <c r="U31" s="89"/>
      <c r="X31" s="95"/>
      <c r="Y31" s="95"/>
      <c r="Z31" s="8">
        <v>2011</v>
      </c>
      <c r="AA31" s="18">
        <f aca="true" t="shared" si="16" ref="AA31:AD32">E31-P32</f>
        <v>0</v>
      </c>
      <c r="AB31" s="18">
        <f t="shared" si="16"/>
        <v>0</v>
      </c>
      <c r="AC31" s="18">
        <f t="shared" si="16"/>
        <v>0</v>
      </c>
      <c r="AD31" s="18">
        <f t="shared" si="16"/>
        <v>0</v>
      </c>
      <c r="AE31" s="89"/>
      <c r="AF31" s="89"/>
      <c r="AI31" s="95"/>
      <c r="AJ31" s="95"/>
      <c r="AK31" s="11" t="s">
        <v>20</v>
      </c>
      <c r="AL31" s="19" t="e">
        <f>E31-#REF!</f>
        <v>#REF!</v>
      </c>
      <c r="AM31" s="19" t="e">
        <f>F31-#REF!</f>
        <v>#REF!</v>
      </c>
      <c r="AN31" s="19" t="e">
        <f>G31-#REF!</f>
        <v>#REF!</v>
      </c>
      <c r="AO31" s="19" t="e">
        <f>H31-#REF!</f>
        <v>#REF!</v>
      </c>
      <c r="AP31" s="89"/>
      <c r="AQ31" s="89"/>
    </row>
    <row r="32" spans="2:43" ht="18" customHeight="1">
      <c r="B32" s="81"/>
      <c r="C32" s="81"/>
      <c r="D32" s="20">
        <v>2012</v>
      </c>
      <c r="E32" s="21">
        <v>15</v>
      </c>
      <c r="F32" s="21">
        <v>1</v>
      </c>
      <c r="G32" s="21">
        <v>165</v>
      </c>
      <c r="H32" s="21">
        <v>20</v>
      </c>
      <c r="I32" s="93"/>
      <c r="J32" s="93"/>
      <c r="K32" s="1"/>
      <c r="L32" s="1"/>
      <c r="M32" s="95"/>
      <c r="N32" s="95"/>
      <c r="O32" s="20">
        <v>2011</v>
      </c>
      <c r="P32" s="21">
        <v>16</v>
      </c>
      <c r="Q32" s="21">
        <v>1</v>
      </c>
      <c r="R32" s="21">
        <f>P32*9</f>
        <v>144</v>
      </c>
      <c r="S32" s="21">
        <v>17</v>
      </c>
      <c r="T32" s="89"/>
      <c r="U32" s="89"/>
      <c r="X32" s="95"/>
      <c r="Y32" s="95"/>
      <c r="Z32" s="20">
        <v>2012</v>
      </c>
      <c r="AA32" s="18">
        <f t="shared" si="16"/>
        <v>0</v>
      </c>
      <c r="AB32" s="18">
        <f t="shared" si="16"/>
        <v>0</v>
      </c>
      <c r="AC32" s="18">
        <f t="shared" si="16"/>
        <v>0</v>
      </c>
      <c r="AD32" s="18">
        <f t="shared" si="16"/>
        <v>0</v>
      </c>
      <c r="AE32" s="89"/>
      <c r="AF32" s="89"/>
      <c r="AI32" s="95"/>
      <c r="AJ32" s="95"/>
      <c r="AK32" s="13" t="s">
        <v>21</v>
      </c>
      <c r="AL32" s="19">
        <f aca="true" t="shared" si="17" ref="AL32:AO33">E32-E31</f>
        <v>-1</v>
      </c>
      <c r="AM32" s="19">
        <f t="shared" si="17"/>
        <v>0</v>
      </c>
      <c r="AN32" s="19">
        <f t="shared" si="17"/>
        <v>21</v>
      </c>
      <c r="AO32" s="19">
        <f t="shared" si="17"/>
        <v>3</v>
      </c>
      <c r="AP32" s="89"/>
      <c r="AQ32" s="89"/>
    </row>
    <row r="33" spans="2:43" ht="18" customHeight="1">
      <c r="B33" s="81"/>
      <c r="C33" s="72"/>
      <c r="D33" s="22">
        <v>2013</v>
      </c>
      <c r="E33" s="23">
        <v>15</v>
      </c>
      <c r="F33" s="23">
        <v>2</v>
      </c>
      <c r="G33" s="23">
        <f>E33*11</f>
        <v>165</v>
      </c>
      <c r="H33" s="23">
        <v>20</v>
      </c>
      <c r="I33" s="94"/>
      <c r="J33" s="93"/>
      <c r="K33" s="1"/>
      <c r="L33" s="1"/>
      <c r="M33" s="95"/>
      <c r="N33" s="97"/>
      <c r="O33" s="22">
        <v>2012</v>
      </c>
      <c r="P33" s="23">
        <v>15</v>
      </c>
      <c r="Q33" s="23">
        <v>1</v>
      </c>
      <c r="R33" s="23">
        <f>(P33*11)</f>
        <v>165</v>
      </c>
      <c r="S33" s="23">
        <v>20</v>
      </c>
      <c r="T33" s="90"/>
      <c r="U33" s="89"/>
      <c r="X33" s="95"/>
      <c r="Y33" s="97"/>
      <c r="Z33" s="22">
        <v>2013</v>
      </c>
      <c r="AA33" s="24">
        <f>E33-E32</f>
        <v>0</v>
      </c>
      <c r="AB33" s="24">
        <f>F33-F32</f>
        <v>1</v>
      </c>
      <c r="AC33" s="24">
        <f>G33-G32</f>
        <v>0</v>
      </c>
      <c r="AD33" s="24">
        <f>H33-H32</f>
        <v>0</v>
      </c>
      <c r="AE33" s="90"/>
      <c r="AF33" s="89"/>
      <c r="AI33" s="95"/>
      <c r="AJ33" s="97"/>
      <c r="AK33" s="17" t="s">
        <v>22</v>
      </c>
      <c r="AL33" s="19">
        <f t="shared" si="17"/>
        <v>0</v>
      </c>
      <c r="AM33" s="19">
        <f t="shared" si="17"/>
        <v>1</v>
      </c>
      <c r="AN33" s="19">
        <f t="shared" si="17"/>
        <v>0</v>
      </c>
      <c r="AO33" s="19">
        <f t="shared" si="17"/>
        <v>0</v>
      </c>
      <c r="AP33" s="90"/>
      <c r="AQ33" s="89"/>
    </row>
    <row r="34" spans="2:43" ht="18" customHeight="1">
      <c r="B34" s="81"/>
      <c r="C34" s="80" t="s">
        <v>41</v>
      </c>
      <c r="D34" s="8">
        <v>2011</v>
      </c>
      <c r="E34" s="9">
        <v>22</v>
      </c>
      <c r="F34" s="9">
        <v>3</v>
      </c>
      <c r="G34" s="9">
        <v>198</v>
      </c>
      <c r="H34" s="9">
        <v>14</v>
      </c>
      <c r="I34" s="92" t="s">
        <v>42</v>
      </c>
      <c r="J34" s="93"/>
      <c r="K34" s="1"/>
      <c r="L34" s="1"/>
      <c r="M34" s="95"/>
      <c r="N34" s="95"/>
      <c r="O34" s="8">
        <v>2010</v>
      </c>
      <c r="P34" s="9">
        <v>22</v>
      </c>
      <c r="Q34" s="9">
        <v>3</v>
      </c>
      <c r="R34" s="9">
        <f>P34*9</f>
        <v>198</v>
      </c>
      <c r="S34" s="9">
        <v>14</v>
      </c>
      <c r="T34" s="89"/>
      <c r="U34" s="89"/>
      <c r="X34" s="95"/>
      <c r="Y34" s="95"/>
      <c r="Z34" s="8">
        <v>2011</v>
      </c>
      <c r="AA34" s="18">
        <f aca="true" t="shared" si="18" ref="AA34:AD35">E34-P35</f>
        <v>0</v>
      </c>
      <c r="AB34" s="18">
        <f t="shared" si="18"/>
        <v>0</v>
      </c>
      <c r="AC34" s="18">
        <f t="shared" si="18"/>
        <v>0</v>
      </c>
      <c r="AD34" s="18">
        <f t="shared" si="18"/>
        <v>0</v>
      </c>
      <c r="AE34" s="89"/>
      <c r="AF34" s="89"/>
      <c r="AI34" s="95"/>
      <c r="AJ34" s="95"/>
      <c r="AK34" s="11" t="s">
        <v>20</v>
      </c>
      <c r="AL34" s="19">
        <f aca="true" t="shared" si="19" ref="AL34:AO35">E35-E34</f>
        <v>-2</v>
      </c>
      <c r="AM34" s="19">
        <f t="shared" si="19"/>
        <v>-1</v>
      </c>
      <c r="AN34" s="19">
        <f t="shared" si="19"/>
        <v>22</v>
      </c>
      <c r="AO34" s="19">
        <f t="shared" si="19"/>
        <v>1</v>
      </c>
      <c r="AP34" s="89"/>
      <c r="AQ34" s="89"/>
    </row>
    <row r="35" spans="2:43" ht="18" customHeight="1">
      <c r="B35" s="81"/>
      <c r="C35" s="81"/>
      <c r="D35" s="20">
        <v>2012</v>
      </c>
      <c r="E35" s="21">
        <v>20</v>
      </c>
      <c r="F35" s="21">
        <v>2</v>
      </c>
      <c r="G35" s="21">
        <v>220</v>
      </c>
      <c r="H35" s="21">
        <v>15</v>
      </c>
      <c r="I35" s="93"/>
      <c r="J35" s="93"/>
      <c r="K35" s="1"/>
      <c r="L35" s="1"/>
      <c r="M35" s="95"/>
      <c r="N35" s="95"/>
      <c r="O35" s="20">
        <v>2011</v>
      </c>
      <c r="P35" s="21">
        <v>22</v>
      </c>
      <c r="Q35" s="21">
        <v>3</v>
      </c>
      <c r="R35" s="21">
        <f>P35*9</f>
        <v>198</v>
      </c>
      <c r="S35" s="21">
        <v>14</v>
      </c>
      <c r="T35" s="89"/>
      <c r="U35" s="89"/>
      <c r="X35" s="95"/>
      <c r="Y35" s="95"/>
      <c r="Z35" s="20">
        <v>2012</v>
      </c>
      <c r="AA35" s="18">
        <f t="shared" si="18"/>
        <v>0</v>
      </c>
      <c r="AB35" s="18">
        <f t="shared" si="18"/>
        <v>0</v>
      </c>
      <c r="AC35" s="18">
        <f t="shared" si="18"/>
        <v>0</v>
      </c>
      <c r="AD35" s="18">
        <f t="shared" si="18"/>
        <v>0</v>
      </c>
      <c r="AE35" s="89"/>
      <c r="AF35" s="89"/>
      <c r="AI35" s="95"/>
      <c r="AJ35" s="95"/>
      <c r="AK35" s="13" t="s">
        <v>21</v>
      </c>
      <c r="AL35" s="19">
        <f t="shared" si="19"/>
        <v>0</v>
      </c>
      <c r="AM35" s="19">
        <f t="shared" si="19"/>
        <v>0</v>
      </c>
      <c r="AN35" s="19">
        <f t="shared" si="19"/>
        <v>0</v>
      </c>
      <c r="AO35" s="19">
        <f t="shared" si="19"/>
        <v>-3</v>
      </c>
      <c r="AP35" s="89"/>
      <c r="AQ35" s="89"/>
    </row>
    <row r="36" spans="2:43" ht="18" customHeight="1">
      <c r="B36" s="72"/>
      <c r="C36" s="72"/>
      <c r="D36" s="20">
        <v>2013</v>
      </c>
      <c r="E36" s="21">
        <v>20</v>
      </c>
      <c r="F36" s="21">
        <v>2</v>
      </c>
      <c r="G36" s="21">
        <f>E36*11</f>
        <v>220</v>
      </c>
      <c r="H36" s="21">
        <v>12</v>
      </c>
      <c r="I36" s="94"/>
      <c r="J36" s="94"/>
      <c r="K36" s="1"/>
      <c r="L36" s="1"/>
      <c r="M36" s="96"/>
      <c r="N36" s="96"/>
      <c r="O36" s="20">
        <v>2012</v>
      </c>
      <c r="P36" s="21">
        <v>20</v>
      </c>
      <c r="Q36" s="21">
        <v>2</v>
      </c>
      <c r="R36" s="21">
        <f>(P36*11)</f>
        <v>220</v>
      </c>
      <c r="S36" s="21">
        <v>15</v>
      </c>
      <c r="T36" s="91"/>
      <c r="U36" s="91"/>
      <c r="X36" s="96"/>
      <c r="Y36" s="96"/>
      <c r="Z36" s="20">
        <v>2013</v>
      </c>
      <c r="AA36" s="25">
        <f>E36-E35</f>
        <v>0</v>
      </c>
      <c r="AB36" s="25">
        <f>F36-F35</f>
        <v>0</v>
      </c>
      <c r="AC36" s="25">
        <f>G36-G35</f>
        <v>0</v>
      </c>
      <c r="AD36" s="25">
        <f>H36-H35</f>
        <v>-3</v>
      </c>
      <c r="AE36" s="91"/>
      <c r="AF36" s="91"/>
      <c r="AI36" s="96"/>
      <c r="AJ36" s="96"/>
      <c r="AK36" s="17" t="s">
        <v>22</v>
      </c>
      <c r="AL36" s="19" t="e">
        <f>#REF!-E36</f>
        <v>#REF!</v>
      </c>
      <c r="AM36" s="19" t="e">
        <f>#REF!-F36</f>
        <v>#REF!</v>
      </c>
      <c r="AN36" s="19" t="e">
        <f>#REF!-G36</f>
        <v>#REF!</v>
      </c>
      <c r="AO36" s="19" t="e">
        <f>#REF!-H36</f>
        <v>#REF!</v>
      </c>
      <c r="AP36" s="91"/>
      <c r="AQ36" s="91"/>
    </row>
    <row r="37" spans="2:43" ht="18" customHeight="1">
      <c r="B37" s="48" t="s">
        <v>43</v>
      </c>
      <c r="C37" s="49"/>
      <c r="D37" s="8">
        <v>2011</v>
      </c>
      <c r="E37" s="9">
        <v>12</v>
      </c>
      <c r="F37" s="9">
        <v>2</v>
      </c>
      <c r="G37" s="9">
        <v>108</v>
      </c>
      <c r="H37" s="9">
        <v>18</v>
      </c>
      <c r="I37" s="54" t="s">
        <v>44</v>
      </c>
      <c r="J37" s="55"/>
      <c r="K37" s="1"/>
      <c r="L37" s="1"/>
      <c r="M37" s="40"/>
      <c r="N37" s="41"/>
      <c r="O37" s="8">
        <v>2010</v>
      </c>
      <c r="P37" s="9">
        <v>12</v>
      </c>
      <c r="Q37" s="9">
        <v>2</v>
      </c>
      <c r="R37" s="9">
        <f>P37*9</f>
        <v>108</v>
      </c>
      <c r="S37" s="9">
        <v>18</v>
      </c>
      <c r="T37" s="44"/>
      <c r="U37" s="45"/>
      <c r="X37" s="40"/>
      <c r="Y37" s="41"/>
      <c r="Z37" s="8">
        <v>2011</v>
      </c>
      <c r="AA37" s="10">
        <f aca="true" t="shared" si="20" ref="AA37:AD38">E37-P38</f>
        <v>0</v>
      </c>
      <c r="AB37" s="10">
        <f t="shared" si="20"/>
        <v>0</v>
      </c>
      <c r="AC37" s="10">
        <f t="shared" si="20"/>
        <v>0</v>
      </c>
      <c r="AD37" s="10">
        <f t="shared" si="20"/>
        <v>0</v>
      </c>
      <c r="AE37" s="44"/>
      <c r="AF37" s="45"/>
      <c r="AI37" s="40"/>
      <c r="AJ37" s="41"/>
      <c r="AK37" s="11" t="s">
        <v>20</v>
      </c>
      <c r="AL37" s="12" t="e">
        <f>E37-#REF!</f>
        <v>#REF!</v>
      </c>
      <c r="AM37" s="12" t="e">
        <f>F37-#REF!</f>
        <v>#REF!</v>
      </c>
      <c r="AN37" s="12" t="e">
        <f>G37-#REF!</f>
        <v>#REF!</v>
      </c>
      <c r="AO37" s="12" t="e">
        <f>H37-#REF!</f>
        <v>#REF!</v>
      </c>
      <c r="AP37" s="44"/>
      <c r="AQ37" s="45"/>
    </row>
    <row r="38" spans="2:43" ht="18" customHeight="1">
      <c r="B38" s="50"/>
      <c r="C38" s="51"/>
      <c r="D38" s="8">
        <v>2012</v>
      </c>
      <c r="E38" s="9">
        <v>10</v>
      </c>
      <c r="F38" s="9">
        <v>2</v>
      </c>
      <c r="G38" s="9">
        <v>110</v>
      </c>
      <c r="H38" s="9">
        <v>20</v>
      </c>
      <c r="I38" s="56"/>
      <c r="J38" s="57"/>
      <c r="K38" s="1"/>
      <c r="L38" s="1"/>
      <c r="M38" s="40"/>
      <c r="N38" s="41"/>
      <c r="O38" s="8">
        <v>2011</v>
      </c>
      <c r="P38" s="9">
        <v>12</v>
      </c>
      <c r="Q38" s="9">
        <v>2</v>
      </c>
      <c r="R38" s="9">
        <f>P38*9</f>
        <v>108</v>
      </c>
      <c r="S38" s="9">
        <v>18</v>
      </c>
      <c r="T38" s="44"/>
      <c r="U38" s="45"/>
      <c r="X38" s="40"/>
      <c r="Y38" s="41"/>
      <c r="Z38" s="8">
        <v>2012</v>
      </c>
      <c r="AA38" s="10">
        <f t="shared" si="20"/>
        <v>0</v>
      </c>
      <c r="AB38" s="10">
        <f t="shared" si="20"/>
        <v>0</v>
      </c>
      <c r="AC38" s="10">
        <f t="shared" si="20"/>
        <v>0</v>
      </c>
      <c r="AD38" s="10">
        <f t="shared" si="20"/>
        <v>0</v>
      </c>
      <c r="AE38" s="44"/>
      <c r="AF38" s="45"/>
      <c r="AI38" s="40"/>
      <c r="AJ38" s="41"/>
      <c r="AK38" s="13" t="s">
        <v>21</v>
      </c>
      <c r="AL38" s="12">
        <f aca="true" t="shared" si="21" ref="AL38:AO39">E38-E37</f>
        <v>-2</v>
      </c>
      <c r="AM38" s="12">
        <f t="shared" si="21"/>
        <v>0</v>
      </c>
      <c r="AN38" s="12">
        <f t="shared" si="21"/>
        <v>2</v>
      </c>
      <c r="AO38" s="12">
        <f t="shared" si="21"/>
        <v>2</v>
      </c>
      <c r="AP38" s="44"/>
      <c r="AQ38" s="45"/>
    </row>
    <row r="39" spans="2:43" ht="18" customHeight="1">
      <c r="B39" s="52"/>
      <c r="C39" s="53"/>
      <c r="D39" s="14">
        <v>2013</v>
      </c>
      <c r="E39" s="15">
        <v>10</v>
      </c>
      <c r="F39" s="15">
        <v>2</v>
      </c>
      <c r="G39" s="15">
        <f>E39*11</f>
        <v>110</v>
      </c>
      <c r="H39" s="15">
        <v>20</v>
      </c>
      <c r="I39" s="58"/>
      <c r="J39" s="59"/>
      <c r="K39" s="1"/>
      <c r="L39" s="1"/>
      <c r="M39" s="42"/>
      <c r="N39" s="43"/>
      <c r="O39" s="14">
        <v>2012</v>
      </c>
      <c r="P39" s="15">
        <v>10</v>
      </c>
      <c r="Q39" s="15">
        <v>2</v>
      </c>
      <c r="R39" s="15">
        <f>(P39*11)</f>
        <v>110</v>
      </c>
      <c r="S39" s="15">
        <v>20</v>
      </c>
      <c r="T39" s="46"/>
      <c r="U39" s="47"/>
      <c r="X39" s="42"/>
      <c r="Y39" s="43"/>
      <c r="Z39" s="14">
        <v>2013</v>
      </c>
      <c r="AA39" s="16">
        <f>E39-E38</f>
        <v>0</v>
      </c>
      <c r="AB39" s="16">
        <f>F39-F38</f>
        <v>0</v>
      </c>
      <c r="AC39" s="16">
        <f>G39-G38</f>
        <v>0</v>
      </c>
      <c r="AD39" s="16">
        <f>H39-H38</f>
        <v>0</v>
      </c>
      <c r="AE39" s="46"/>
      <c r="AF39" s="47"/>
      <c r="AI39" s="42"/>
      <c r="AJ39" s="43"/>
      <c r="AK39" s="17" t="s">
        <v>22</v>
      </c>
      <c r="AL39" s="12">
        <f t="shared" si="21"/>
        <v>0</v>
      </c>
      <c r="AM39" s="12">
        <f t="shared" si="21"/>
        <v>0</v>
      </c>
      <c r="AN39" s="12">
        <f t="shared" si="21"/>
        <v>0</v>
      </c>
      <c r="AO39" s="12">
        <f t="shared" si="21"/>
        <v>0</v>
      </c>
      <c r="AP39" s="46"/>
      <c r="AQ39" s="47"/>
    </row>
    <row r="40" spans="2:43" ht="18" customHeight="1">
      <c r="B40" s="48" t="s">
        <v>45</v>
      </c>
      <c r="C40" s="49"/>
      <c r="D40" s="8">
        <v>2011</v>
      </c>
      <c r="E40" s="9">
        <v>21</v>
      </c>
      <c r="F40" s="9">
        <v>1</v>
      </c>
      <c r="G40" s="9">
        <v>189</v>
      </c>
      <c r="H40" s="9">
        <v>10</v>
      </c>
      <c r="I40" s="54" t="s">
        <v>46</v>
      </c>
      <c r="J40" s="55"/>
      <c r="K40" s="1"/>
      <c r="L40" s="1"/>
      <c r="M40" s="40"/>
      <c r="N40" s="41"/>
      <c r="O40" s="8">
        <v>2010</v>
      </c>
      <c r="P40" s="9">
        <v>21</v>
      </c>
      <c r="Q40" s="9">
        <v>1</v>
      </c>
      <c r="R40" s="9">
        <f>P40*9</f>
        <v>189</v>
      </c>
      <c r="S40" s="9">
        <v>10</v>
      </c>
      <c r="T40" s="44"/>
      <c r="U40" s="45"/>
      <c r="X40" s="40"/>
      <c r="Y40" s="41"/>
      <c r="Z40" s="8">
        <v>2011</v>
      </c>
      <c r="AA40" s="10">
        <f aca="true" t="shared" si="22" ref="AA40:AD41">E40-P41</f>
        <v>0</v>
      </c>
      <c r="AB40" s="10">
        <f t="shared" si="22"/>
        <v>0</v>
      </c>
      <c r="AC40" s="10">
        <f t="shared" si="22"/>
        <v>0</v>
      </c>
      <c r="AD40" s="10">
        <f t="shared" si="22"/>
        <v>0</v>
      </c>
      <c r="AE40" s="44"/>
      <c r="AF40" s="45"/>
      <c r="AI40" s="40"/>
      <c r="AJ40" s="41"/>
      <c r="AK40" s="11" t="s">
        <v>20</v>
      </c>
      <c r="AL40" s="12" t="e">
        <f>E40-#REF!</f>
        <v>#REF!</v>
      </c>
      <c r="AM40" s="12" t="e">
        <f>F40-#REF!</f>
        <v>#REF!</v>
      </c>
      <c r="AN40" s="12" t="e">
        <f>G40-#REF!</f>
        <v>#REF!</v>
      </c>
      <c r="AO40" s="12" t="e">
        <f>H40-#REF!</f>
        <v>#REF!</v>
      </c>
      <c r="AP40" s="44"/>
      <c r="AQ40" s="45"/>
    </row>
    <row r="41" spans="2:43" ht="18" customHeight="1">
      <c r="B41" s="50"/>
      <c r="C41" s="51"/>
      <c r="D41" s="8">
        <v>2012</v>
      </c>
      <c r="E41" s="9">
        <v>20</v>
      </c>
      <c r="F41" s="9">
        <v>1</v>
      </c>
      <c r="G41" s="9">
        <v>220</v>
      </c>
      <c r="H41" s="9">
        <v>15</v>
      </c>
      <c r="I41" s="56"/>
      <c r="J41" s="57"/>
      <c r="K41" s="1"/>
      <c r="L41" s="1"/>
      <c r="M41" s="40"/>
      <c r="N41" s="41"/>
      <c r="O41" s="8">
        <v>2011</v>
      </c>
      <c r="P41" s="9">
        <v>21</v>
      </c>
      <c r="Q41" s="9">
        <v>1</v>
      </c>
      <c r="R41" s="9">
        <f>P41*9</f>
        <v>189</v>
      </c>
      <c r="S41" s="9">
        <v>10</v>
      </c>
      <c r="T41" s="44"/>
      <c r="U41" s="45"/>
      <c r="X41" s="40"/>
      <c r="Y41" s="41"/>
      <c r="Z41" s="8">
        <v>2012</v>
      </c>
      <c r="AA41" s="10">
        <f t="shared" si="22"/>
        <v>0</v>
      </c>
      <c r="AB41" s="10">
        <f t="shared" si="22"/>
        <v>0</v>
      </c>
      <c r="AC41" s="10">
        <f t="shared" si="22"/>
        <v>0</v>
      </c>
      <c r="AD41" s="10">
        <f t="shared" si="22"/>
        <v>0</v>
      </c>
      <c r="AE41" s="44"/>
      <c r="AF41" s="45"/>
      <c r="AI41" s="40"/>
      <c r="AJ41" s="41"/>
      <c r="AK41" s="13" t="s">
        <v>21</v>
      </c>
      <c r="AL41" s="12">
        <f aca="true" t="shared" si="23" ref="AL41:AO42">E41-E40</f>
        <v>-1</v>
      </c>
      <c r="AM41" s="12">
        <f t="shared" si="23"/>
        <v>0</v>
      </c>
      <c r="AN41" s="12">
        <f t="shared" si="23"/>
        <v>31</v>
      </c>
      <c r="AO41" s="12">
        <f t="shared" si="23"/>
        <v>5</v>
      </c>
      <c r="AP41" s="44"/>
      <c r="AQ41" s="45"/>
    </row>
    <row r="42" spans="2:43" ht="18" customHeight="1">
      <c r="B42" s="52"/>
      <c r="C42" s="53"/>
      <c r="D42" s="14">
        <v>2013</v>
      </c>
      <c r="E42" s="15">
        <v>20</v>
      </c>
      <c r="F42" s="15">
        <v>1</v>
      </c>
      <c r="G42" s="15">
        <f>E42*11</f>
        <v>220</v>
      </c>
      <c r="H42" s="15">
        <v>15</v>
      </c>
      <c r="I42" s="58"/>
      <c r="J42" s="59"/>
      <c r="K42" s="1"/>
      <c r="L42" s="1"/>
      <c r="M42" s="42"/>
      <c r="N42" s="43"/>
      <c r="O42" s="14">
        <v>2012</v>
      </c>
      <c r="P42" s="15">
        <v>20</v>
      </c>
      <c r="Q42" s="15">
        <v>1</v>
      </c>
      <c r="R42" s="15">
        <f>(P42*11)</f>
        <v>220</v>
      </c>
      <c r="S42" s="15">
        <v>15</v>
      </c>
      <c r="T42" s="46"/>
      <c r="U42" s="47"/>
      <c r="X42" s="42"/>
      <c r="Y42" s="43"/>
      <c r="Z42" s="14">
        <v>2013</v>
      </c>
      <c r="AA42" s="16">
        <f>E42-E41</f>
        <v>0</v>
      </c>
      <c r="AB42" s="16">
        <f>F42-F41</f>
        <v>0</v>
      </c>
      <c r="AC42" s="16">
        <f>G42-G41</f>
        <v>0</v>
      </c>
      <c r="AD42" s="16">
        <f>H42-H41</f>
        <v>0</v>
      </c>
      <c r="AE42" s="46"/>
      <c r="AF42" s="47"/>
      <c r="AI42" s="42"/>
      <c r="AJ42" s="43"/>
      <c r="AK42" s="17" t="s">
        <v>22</v>
      </c>
      <c r="AL42" s="12">
        <f t="shared" si="23"/>
        <v>0</v>
      </c>
      <c r="AM42" s="12">
        <f t="shared" si="23"/>
        <v>0</v>
      </c>
      <c r="AN42" s="12">
        <f t="shared" si="23"/>
        <v>0</v>
      </c>
      <c r="AO42" s="12">
        <f t="shared" si="23"/>
        <v>0</v>
      </c>
      <c r="AP42" s="46"/>
      <c r="AQ42" s="47"/>
    </row>
    <row r="43" spans="2:43" ht="30" customHeight="1">
      <c r="B43" s="87" t="s">
        <v>47</v>
      </c>
      <c r="C43" s="87"/>
      <c r="D43" s="87"/>
      <c r="E43" s="87"/>
      <c r="F43" s="87"/>
      <c r="G43" s="87"/>
      <c r="H43" s="87"/>
      <c r="I43" s="87"/>
      <c r="J43" s="87"/>
      <c r="K43" s="1"/>
      <c r="L43" s="1"/>
      <c r="M43" s="87" t="s">
        <v>48</v>
      </c>
      <c r="N43" s="87"/>
      <c r="O43" s="87"/>
      <c r="P43" s="87"/>
      <c r="Q43" s="87"/>
      <c r="R43" s="87"/>
      <c r="S43" s="87"/>
      <c r="T43" s="87"/>
      <c r="U43" s="87"/>
      <c r="X43" s="87" t="s">
        <v>49</v>
      </c>
      <c r="Y43" s="87"/>
      <c r="Z43" s="87"/>
      <c r="AA43" s="87"/>
      <c r="AB43" s="87"/>
      <c r="AC43" s="87"/>
      <c r="AD43" s="87"/>
      <c r="AE43" s="87"/>
      <c r="AF43" s="87"/>
      <c r="AI43" s="87" t="s">
        <v>49</v>
      </c>
      <c r="AJ43" s="87"/>
      <c r="AK43" s="87"/>
      <c r="AL43" s="87"/>
      <c r="AM43" s="87"/>
      <c r="AN43" s="87"/>
      <c r="AO43" s="87"/>
      <c r="AP43" s="87"/>
      <c r="AQ43" s="87"/>
    </row>
    <row r="44" spans="2:43" ht="27.75" customHeight="1">
      <c r="B44" s="88" t="s">
        <v>50</v>
      </c>
      <c r="C44" s="88"/>
      <c r="D44" s="88"/>
      <c r="E44" s="88"/>
      <c r="F44" s="88"/>
      <c r="G44" s="88"/>
      <c r="H44" s="88"/>
      <c r="I44" s="88"/>
      <c r="J44" s="88"/>
      <c r="K44" s="1"/>
      <c r="L44" s="1"/>
      <c r="M44" s="88" t="s">
        <v>51</v>
      </c>
      <c r="N44" s="88"/>
      <c r="O44" s="88"/>
      <c r="P44" s="88"/>
      <c r="Q44" s="88"/>
      <c r="R44" s="88"/>
      <c r="S44" s="88"/>
      <c r="T44" s="88"/>
      <c r="U44" s="88"/>
      <c r="X44" s="88" t="s">
        <v>52</v>
      </c>
      <c r="Y44" s="88"/>
      <c r="Z44" s="88"/>
      <c r="AA44" s="88"/>
      <c r="AB44" s="88"/>
      <c r="AC44" s="88"/>
      <c r="AD44" s="88"/>
      <c r="AE44" s="88"/>
      <c r="AF44" s="88"/>
      <c r="AI44" s="88" t="s">
        <v>52</v>
      </c>
      <c r="AJ44" s="88"/>
      <c r="AK44" s="88"/>
      <c r="AL44" s="88"/>
      <c r="AM44" s="88"/>
      <c r="AN44" s="88"/>
      <c r="AO44" s="88"/>
      <c r="AP44" s="88"/>
      <c r="AQ44" s="88"/>
    </row>
    <row r="45" spans="2:43" ht="8.25" customHeight="1">
      <c r="B45" s="86"/>
      <c r="C45" s="86"/>
      <c r="D45" s="86"/>
      <c r="E45" s="3"/>
      <c r="F45" s="4"/>
      <c r="G45" s="4"/>
      <c r="H45" s="1"/>
      <c r="I45" s="1"/>
      <c r="J45" s="3"/>
      <c r="K45" s="1"/>
      <c r="L45" s="1"/>
      <c r="M45" s="86"/>
      <c r="N45" s="86"/>
      <c r="O45" s="86"/>
      <c r="P45" s="3"/>
      <c r="Q45" s="4"/>
      <c r="R45" s="4"/>
      <c r="S45" s="1"/>
      <c r="T45" s="1"/>
      <c r="U45" s="3"/>
      <c r="X45" s="86"/>
      <c r="Y45" s="86"/>
      <c r="Z45" s="86"/>
      <c r="AA45" s="3"/>
      <c r="AB45" s="4"/>
      <c r="AC45" s="4"/>
      <c r="AD45" s="1"/>
      <c r="AE45" s="1"/>
      <c r="AF45" s="3"/>
      <c r="AI45" s="86"/>
      <c r="AJ45" s="86"/>
      <c r="AK45" s="86"/>
      <c r="AL45" s="3"/>
      <c r="AM45" s="4"/>
      <c r="AN45" s="4"/>
      <c r="AO45" s="1"/>
      <c r="AP45" s="1"/>
      <c r="AQ45" s="3"/>
    </row>
    <row r="46" spans="2:43" ht="26.25" customHeight="1">
      <c r="B46" s="76" t="s">
        <v>4</v>
      </c>
      <c r="C46" s="77"/>
      <c r="D46" s="80" t="s">
        <v>5</v>
      </c>
      <c r="E46" s="80" t="s">
        <v>6</v>
      </c>
      <c r="F46" s="80"/>
      <c r="G46" s="5" t="s">
        <v>7</v>
      </c>
      <c r="H46" s="5" t="s">
        <v>8</v>
      </c>
      <c r="I46" s="82" t="s">
        <v>9</v>
      </c>
      <c r="J46" s="83"/>
      <c r="K46" s="1"/>
      <c r="L46" s="1"/>
      <c r="M46" s="76" t="s">
        <v>4</v>
      </c>
      <c r="N46" s="77"/>
      <c r="O46" s="80" t="s">
        <v>5</v>
      </c>
      <c r="P46" s="80" t="s">
        <v>6</v>
      </c>
      <c r="Q46" s="80"/>
      <c r="R46" s="5" t="s">
        <v>7</v>
      </c>
      <c r="S46" s="5" t="s">
        <v>8</v>
      </c>
      <c r="T46" s="82" t="s">
        <v>9</v>
      </c>
      <c r="U46" s="83"/>
      <c r="X46" s="76" t="s">
        <v>4</v>
      </c>
      <c r="Y46" s="77"/>
      <c r="Z46" s="80" t="s">
        <v>5</v>
      </c>
      <c r="AA46" s="80" t="s">
        <v>6</v>
      </c>
      <c r="AB46" s="80"/>
      <c r="AC46" s="5" t="s">
        <v>7</v>
      </c>
      <c r="AD46" s="5" t="s">
        <v>8</v>
      </c>
      <c r="AE46" s="82" t="s">
        <v>9</v>
      </c>
      <c r="AF46" s="83"/>
      <c r="AI46" s="76" t="s">
        <v>4</v>
      </c>
      <c r="AJ46" s="77"/>
      <c r="AK46" s="80" t="s">
        <v>5</v>
      </c>
      <c r="AL46" s="80" t="s">
        <v>6</v>
      </c>
      <c r="AM46" s="80"/>
      <c r="AN46" s="5" t="s">
        <v>7</v>
      </c>
      <c r="AO46" s="5" t="s">
        <v>8</v>
      </c>
      <c r="AP46" s="82" t="s">
        <v>9</v>
      </c>
      <c r="AQ46" s="83"/>
    </row>
    <row r="47" spans="2:43" ht="18" customHeight="1">
      <c r="B47" s="78"/>
      <c r="C47" s="79"/>
      <c r="D47" s="81"/>
      <c r="E47" s="72" t="s">
        <v>10</v>
      </c>
      <c r="F47" s="72"/>
      <c r="G47" s="73" t="s">
        <v>11</v>
      </c>
      <c r="H47" s="73" t="s">
        <v>12</v>
      </c>
      <c r="I47" s="84"/>
      <c r="J47" s="85"/>
      <c r="K47" s="1"/>
      <c r="L47" s="1"/>
      <c r="M47" s="78"/>
      <c r="N47" s="79"/>
      <c r="O47" s="81"/>
      <c r="P47" s="72" t="s">
        <v>10</v>
      </c>
      <c r="Q47" s="72"/>
      <c r="R47" s="73" t="s">
        <v>11</v>
      </c>
      <c r="S47" s="73" t="s">
        <v>12</v>
      </c>
      <c r="T47" s="84"/>
      <c r="U47" s="85"/>
      <c r="X47" s="78"/>
      <c r="Y47" s="79"/>
      <c r="Z47" s="81"/>
      <c r="AA47" s="72" t="s">
        <v>10</v>
      </c>
      <c r="AB47" s="72"/>
      <c r="AC47" s="73" t="s">
        <v>11</v>
      </c>
      <c r="AD47" s="73" t="s">
        <v>12</v>
      </c>
      <c r="AE47" s="84"/>
      <c r="AF47" s="85"/>
      <c r="AI47" s="78"/>
      <c r="AJ47" s="79"/>
      <c r="AK47" s="81"/>
      <c r="AL47" s="72" t="s">
        <v>10</v>
      </c>
      <c r="AM47" s="72"/>
      <c r="AN47" s="73" t="s">
        <v>11</v>
      </c>
      <c r="AO47" s="73" t="s">
        <v>12</v>
      </c>
      <c r="AP47" s="84"/>
      <c r="AQ47" s="85"/>
    </row>
    <row r="48" spans="2:43" ht="27" customHeight="1">
      <c r="B48" s="74" t="s">
        <v>13</v>
      </c>
      <c r="C48" s="75"/>
      <c r="D48" s="6" t="s">
        <v>14</v>
      </c>
      <c r="E48" s="7" t="s">
        <v>15</v>
      </c>
      <c r="F48" s="7" t="s">
        <v>16</v>
      </c>
      <c r="G48" s="72"/>
      <c r="H48" s="72"/>
      <c r="I48" s="70" t="s">
        <v>17</v>
      </c>
      <c r="J48" s="71"/>
      <c r="K48" s="1"/>
      <c r="L48" s="1"/>
      <c r="M48" s="74" t="s">
        <v>13</v>
      </c>
      <c r="N48" s="75"/>
      <c r="O48" s="6" t="s">
        <v>14</v>
      </c>
      <c r="P48" s="7" t="s">
        <v>15</v>
      </c>
      <c r="Q48" s="7" t="s">
        <v>16</v>
      </c>
      <c r="R48" s="72"/>
      <c r="S48" s="72"/>
      <c r="T48" s="70" t="s">
        <v>17</v>
      </c>
      <c r="U48" s="71"/>
      <c r="X48" s="74" t="s">
        <v>13</v>
      </c>
      <c r="Y48" s="75"/>
      <c r="Z48" s="6" t="s">
        <v>14</v>
      </c>
      <c r="AA48" s="7" t="s">
        <v>15</v>
      </c>
      <c r="AB48" s="7" t="s">
        <v>16</v>
      </c>
      <c r="AC48" s="72"/>
      <c r="AD48" s="72"/>
      <c r="AE48" s="70" t="s">
        <v>17</v>
      </c>
      <c r="AF48" s="71"/>
      <c r="AI48" s="74" t="s">
        <v>13</v>
      </c>
      <c r="AJ48" s="75"/>
      <c r="AK48" s="6" t="s">
        <v>14</v>
      </c>
      <c r="AL48" s="7" t="s">
        <v>15</v>
      </c>
      <c r="AM48" s="7" t="s">
        <v>16</v>
      </c>
      <c r="AN48" s="72"/>
      <c r="AO48" s="72"/>
      <c r="AP48" s="70" t="s">
        <v>17</v>
      </c>
      <c r="AQ48" s="71"/>
    </row>
    <row r="49" spans="2:43" ht="18.75" customHeight="1">
      <c r="B49" s="48" t="s">
        <v>53</v>
      </c>
      <c r="C49" s="49"/>
      <c r="D49" s="8">
        <v>2011</v>
      </c>
      <c r="E49" s="9">
        <v>12</v>
      </c>
      <c r="F49" s="9">
        <v>1</v>
      </c>
      <c r="G49" s="9">
        <v>108</v>
      </c>
      <c r="H49" s="9">
        <v>5</v>
      </c>
      <c r="I49" s="54" t="s">
        <v>54</v>
      </c>
      <c r="J49" s="55"/>
      <c r="K49" s="1"/>
      <c r="L49" s="1"/>
      <c r="M49" s="40"/>
      <c r="N49" s="41"/>
      <c r="O49" s="8">
        <v>2010</v>
      </c>
      <c r="P49" s="9">
        <v>12</v>
      </c>
      <c r="Q49" s="9">
        <v>1</v>
      </c>
      <c r="R49" s="9">
        <f>P49*9</f>
        <v>108</v>
      </c>
      <c r="S49" s="9">
        <v>5</v>
      </c>
      <c r="T49" s="44"/>
      <c r="U49" s="45"/>
      <c r="X49" s="40"/>
      <c r="Y49" s="41"/>
      <c r="Z49" s="8">
        <v>2011</v>
      </c>
      <c r="AA49" s="10">
        <f aca="true" t="shared" si="24" ref="AA49:AD50">E49-P50</f>
        <v>0</v>
      </c>
      <c r="AB49" s="10">
        <f t="shared" si="24"/>
        <v>0</v>
      </c>
      <c r="AC49" s="10">
        <f t="shared" si="24"/>
        <v>0</v>
      </c>
      <c r="AD49" s="10">
        <f t="shared" si="24"/>
        <v>0</v>
      </c>
      <c r="AE49" s="44"/>
      <c r="AF49" s="45"/>
      <c r="AI49" s="40"/>
      <c r="AJ49" s="41"/>
      <c r="AK49" s="11" t="s">
        <v>20</v>
      </c>
      <c r="AL49" s="12" t="e">
        <f>E49-#REF!</f>
        <v>#REF!</v>
      </c>
      <c r="AM49" s="12" t="e">
        <f>F49-#REF!</f>
        <v>#REF!</v>
      </c>
      <c r="AN49" s="12" t="e">
        <f>G49-#REF!</f>
        <v>#REF!</v>
      </c>
      <c r="AO49" s="12" t="e">
        <f>H49-#REF!</f>
        <v>#REF!</v>
      </c>
      <c r="AP49" s="44"/>
      <c r="AQ49" s="45"/>
    </row>
    <row r="50" spans="2:43" ht="18.75" customHeight="1">
      <c r="B50" s="50"/>
      <c r="C50" s="51"/>
      <c r="D50" s="8">
        <v>2012</v>
      </c>
      <c r="E50" s="9">
        <v>12</v>
      </c>
      <c r="F50" s="9">
        <v>1</v>
      </c>
      <c r="G50" s="9">
        <v>132</v>
      </c>
      <c r="H50" s="9">
        <v>5</v>
      </c>
      <c r="I50" s="56"/>
      <c r="J50" s="57"/>
      <c r="K50" s="1"/>
      <c r="L50" s="1"/>
      <c r="M50" s="40"/>
      <c r="N50" s="41"/>
      <c r="O50" s="8">
        <v>2011</v>
      </c>
      <c r="P50" s="9">
        <v>12</v>
      </c>
      <c r="Q50" s="9">
        <v>1</v>
      </c>
      <c r="R50" s="9">
        <f>P50*9</f>
        <v>108</v>
      </c>
      <c r="S50" s="9">
        <v>5</v>
      </c>
      <c r="T50" s="44"/>
      <c r="U50" s="45"/>
      <c r="X50" s="40"/>
      <c r="Y50" s="41"/>
      <c r="Z50" s="8">
        <v>2012</v>
      </c>
      <c r="AA50" s="10">
        <f t="shared" si="24"/>
        <v>0</v>
      </c>
      <c r="AB50" s="10">
        <f t="shared" si="24"/>
        <v>0</v>
      </c>
      <c r="AC50" s="10">
        <f t="shared" si="24"/>
        <v>0</v>
      </c>
      <c r="AD50" s="10">
        <f t="shared" si="24"/>
        <v>0</v>
      </c>
      <c r="AE50" s="44"/>
      <c r="AF50" s="45"/>
      <c r="AI50" s="40"/>
      <c r="AJ50" s="41"/>
      <c r="AK50" s="13" t="s">
        <v>21</v>
      </c>
      <c r="AL50" s="12">
        <f aca="true" t="shared" si="25" ref="AL50:AO51">E50-E49</f>
        <v>0</v>
      </c>
      <c r="AM50" s="12">
        <f t="shared" si="25"/>
        <v>0</v>
      </c>
      <c r="AN50" s="12">
        <f t="shared" si="25"/>
        <v>24</v>
      </c>
      <c r="AO50" s="12">
        <f t="shared" si="25"/>
        <v>0</v>
      </c>
      <c r="AP50" s="44"/>
      <c r="AQ50" s="45"/>
    </row>
    <row r="51" spans="2:43" ht="18.75" customHeight="1">
      <c r="B51" s="52"/>
      <c r="C51" s="53"/>
      <c r="D51" s="14">
        <v>2013</v>
      </c>
      <c r="E51" s="15">
        <v>12</v>
      </c>
      <c r="F51" s="15">
        <v>1</v>
      </c>
      <c r="G51" s="15">
        <f>E51*11</f>
        <v>132</v>
      </c>
      <c r="H51" s="15">
        <v>5</v>
      </c>
      <c r="I51" s="58"/>
      <c r="J51" s="59"/>
      <c r="K51" s="1"/>
      <c r="L51" s="1"/>
      <c r="M51" s="42"/>
      <c r="N51" s="43"/>
      <c r="O51" s="14">
        <v>2012</v>
      </c>
      <c r="P51" s="15">
        <v>12</v>
      </c>
      <c r="Q51" s="15">
        <v>1</v>
      </c>
      <c r="R51" s="15">
        <f>(P51*11)</f>
        <v>132</v>
      </c>
      <c r="S51" s="15">
        <v>5</v>
      </c>
      <c r="T51" s="46"/>
      <c r="U51" s="47"/>
      <c r="X51" s="42"/>
      <c r="Y51" s="43"/>
      <c r="Z51" s="14">
        <v>2013</v>
      </c>
      <c r="AA51" s="16">
        <f>E51-E50</f>
        <v>0</v>
      </c>
      <c r="AB51" s="16">
        <f>F51-F50</f>
        <v>0</v>
      </c>
      <c r="AC51" s="16">
        <f>G51-G50</f>
        <v>0</v>
      </c>
      <c r="AD51" s="16">
        <f>H51-H50</f>
        <v>0</v>
      </c>
      <c r="AE51" s="46"/>
      <c r="AF51" s="47"/>
      <c r="AI51" s="42"/>
      <c r="AJ51" s="43"/>
      <c r="AK51" s="17" t="s">
        <v>22</v>
      </c>
      <c r="AL51" s="12">
        <f t="shared" si="25"/>
        <v>0</v>
      </c>
      <c r="AM51" s="12">
        <f t="shared" si="25"/>
        <v>0</v>
      </c>
      <c r="AN51" s="12">
        <f t="shared" si="25"/>
        <v>0</v>
      </c>
      <c r="AO51" s="12">
        <f t="shared" si="25"/>
        <v>0</v>
      </c>
      <c r="AP51" s="46"/>
      <c r="AQ51" s="47"/>
    </row>
    <row r="52" spans="2:43" ht="18.75" customHeight="1">
      <c r="B52" s="48" t="s">
        <v>55</v>
      </c>
      <c r="C52" s="49"/>
      <c r="D52" s="8">
        <v>2011</v>
      </c>
      <c r="E52" s="9">
        <v>11</v>
      </c>
      <c r="F52" s="9">
        <v>0</v>
      </c>
      <c r="G52" s="9">
        <v>99</v>
      </c>
      <c r="H52" s="9">
        <v>13</v>
      </c>
      <c r="I52" s="64" t="s">
        <v>56</v>
      </c>
      <c r="J52" s="65"/>
      <c r="K52" s="1"/>
      <c r="L52" s="1"/>
      <c r="M52" s="40"/>
      <c r="N52" s="41"/>
      <c r="O52" s="8">
        <v>2010</v>
      </c>
      <c r="P52" s="9">
        <v>11</v>
      </c>
      <c r="Q52" s="9">
        <v>0</v>
      </c>
      <c r="R52" s="9">
        <f>P52*9</f>
        <v>99</v>
      </c>
      <c r="S52" s="9">
        <v>13</v>
      </c>
      <c r="T52" s="60"/>
      <c r="U52" s="61"/>
      <c r="X52" s="40"/>
      <c r="Y52" s="41"/>
      <c r="Z52" s="8">
        <v>2011</v>
      </c>
      <c r="AA52" s="10">
        <f aca="true" t="shared" si="26" ref="AA52:AD53">E52-P53</f>
        <v>0</v>
      </c>
      <c r="AB52" s="10">
        <f t="shared" si="26"/>
        <v>0</v>
      </c>
      <c r="AC52" s="10">
        <f t="shared" si="26"/>
        <v>0</v>
      </c>
      <c r="AD52" s="10">
        <f t="shared" si="26"/>
        <v>0</v>
      </c>
      <c r="AE52" s="60"/>
      <c r="AF52" s="61"/>
      <c r="AI52" s="40"/>
      <c r="AJ52" s="41"/>
      <c r="AK52" s="11" t="s">
        <v>20</v>
      </c>
      <c r="AL52" s="12" t="e">
        <f>E52-#REF!</f>
        <v>#REF!</v>
      </c>
      <c r="AM52" s="12" t="e">
        <f>F52-#REF!</f>
        <v>#REF!</v>
      </c>
      <c r="AN52" s="12" t="e">
        <f>G52-#REF!</f>
        <v>#REF!</v>
      </c>
      <c r="AO52" s="12" t="e">
        <f>H52-#REF!</f>
        <v>#REF!</v>
      </c>
      <c r="AP52" s="60"/>
      <c r="AQ52" s="61"/>
    </row>
    <row r="53" spans="2:43" ht="18.75" customHeight="1">
      <c r="B53" s="50"/>
      <c r="C53" s="51"/>
      <c r="D53" s="8">
        <v>2012</v>
      </c>
      <c r="E53" s="9">
        <v>11</v>
      </c>
      <c r="F53" s="9">
        <v>0</v>
      </c>
      <c r="G53" s="9">
        <v>121</v>
      </c>
      <c r="H53" s="9">
        <v>14</v>
      </c>
      <c r="I53" s="66"/>
      <c r="J53" s="67"/>
      <c r="K53" s="1"/>
      <c r="L53" s="1"/>
      <c r="M53" s="40"/>
      <c r="N53" s="41"/>
      <c r="O53" s="8">
        <v>2011</v>
      </c>
      <c r="P53" s="9">
        <v>11</v>
      </c>
      <c r="Q53" s="9">
        <v>0</v>
      </c>
      <c r="R53" s="9">
        <f>P53*9</f>
        <v>99</v>
      </c>
      <c r="S53" s="9">
        <v>13</v>
      </c>
      <c r="T53" s="60"/>
      <c r="U53" s="61"/>
      <c r="X53" s="40"/>
      <c r="Y53" s="41"/>
      <c r="Z53" s="8">
        <v>2012</v>
      </c>
      <c r="AA53" s="10">
        <f t="shared" si="26"/>
        <v>0</v>
      </c>
      <c r="AB53" s="10">
        <f t="shared" si="26"/>
        <v>0</v>
      </c>
      <c r="AC53" s="10">
        <f t="shared" si="26"/>
        <v>0</v>
      </c>
      <c r="AD53" s="10">
        <f t="shared" si="26"/>
        <v>0</v>
      </c>
      <c r="AE53" s="60"/>
      <c r="AF53" s="61"/>
      <c r="AI53" s="40"/>
      <c r="AJ53" s="41"/>
      <c r="AK53" s="13" t="s">
        <v>21</v>
      </c>
      <c r="AL53" s="12">
        <f aca="true" t="shared" si="27" ref="AL53:AO54">E53-E52</f>
        <v>0</v>
      </c>
      <c r="AM53" s="12">
        <f t="shared" si="27"/>
        <v>0</v>
      </c>
      <c r="AN53" s="12">
        <f t="shared" si="27"/>
        <v>22</v>
      </c>
      <c r="AO53" s="12">
        <f t="shared" si="27"/>
        <v>1</v>
      </c>
      <c r="AP53" s="60"/>
      <c r="AQ53" s="61"/>
    </row>
    <row r="54" spans="2:43" ht="18.75" customHeight="1">
      <c r="B54" s="52"/>
      <c r="C54" s="53"/>
      <c r="D54" s="14">
        <v>2013</v>
      </c>
      <c r="E54" s="15">
        <v>11</v>
      </c>
      <c r="F54" s="15">
        <v>0</v>
      </c>
      <c r="G54" s="15">
        <f>E54*11</f>
        <v>121</v>
      </c>
      <c r="H54" s="15">
        <v>14</v>
      </c>
      <c r="I54" s="68"/>
      <c r="J54" s="69"/>
      <c r="K54" s="1"/>
      <c r="L54" s="1"/>
      <c r="M54" s="42"/>
      <c r="N54" s="43"/>
      <c r="O54" s="14">
        <v>2012</v>
      </c>
      <c r="P54" s="15">
        <v>11</v>
      </c>
      <c r="Q54" s="15">
        <v>0</v>
      </c>
      <c r="R54" s="15">
        <f>(P54*11)</f>
        <v>121</v>
      </c>
      <c r="S54" s="15">
        <v>14</v>
      </c>
      <c r="T54" s="62"/>
      <c r="U54" s="63"/>
      <c r="X54" s="42"/>
      <c r="Y54" s="43"/>
      <c r="Z54" s="14">
        <v>2013</v>
      </c>
      <c r="AA54" s="16">
        <f>E54-E53</f>
        <v>0</v>
      </c>
      <c r="AB54" s="16">
        <f>F54-F53</f>
        <v>0</v>
      </c>
      <c r="AC54" s="16">
        <f>G54-G53</f>
        <v>0</v>
      </c>
      <c r="AD54" s="16">
        <f>H54-H53</f>
        <v>0</v>
      </c>
      <c r="AE54" s="62"/>
      <c r="AF54" s="63"/>
      <c r="AI54" s="42"/>
      <c r="AJ54" s="43"/>
      <c r="AK54" s="17" t="s">
        <v>22</v>
      </c>
      <c r="AL54" s="12">
        <f t="shared" si="27"/>
        <v>0</v>
      </c>
      <c r="AM54" s="12">
        <f t="shared" si="27"/>
        <v>0</v>
      </c>
      <c r="AN54" s="12">
        <f t="shared" si="27"/>
        <v>0</v>
      </c>
      <c r="AO54" s="12">
        <f t="shared" si="27"/>
        <v>0</v>
      </c>
      <c r="AP54" s="62"/>
      <c r="AQ54" s="63"/>
    </row>
    <row r="55" spans="2:43" ht="18.75" customHeight="1">
      <c r="B55" s="48" t="s">
        <v>57</v>
      </c>
      <c r="C55" s="49"/>
      <c r="D55" s="8">
        <v>2011</v>
      </c>
      <c r="E55" s="9">
        <v>10</v>
      </c>
      <c r="F55" s="9">
        <v>0</v>
      </c>
      <c r="G55" s="9">
        <v>90</v>
      </c>
      <c r="H55" s="9">
        <v>24</v>
      </c>
      <c r="I55" s="54" t="s">
        <v>58</v>
      </c>
      <c r="J55" s="55"/>
      <c r="K55" s="1"/>
      <c r="L55" s="1"/>
      <c r="M55" s="40"/>
      <c r="N55" s="41"/>
      <c r="O55" s="8">
        <v>2010</v>
      </c>
      <c r="P55" s="9">
        <v>10</v>
      </c>
      <c r="Q55" s="9">
        <v>0</v>
      </c>
      <c r="R55" s="9">
        <f>P55*9</f>
        <v>90</v>
      </c>
      <c r="S55" s="9">
        <v>24</v>
      </c>
      <c r="T55" s="44"/>
      <c r="U55" s="45"/>
      <c r="X55" s="40"/>
      <c r="Y55" s="41"/>
      <c r="Z55" s="8">
        <v>2011</v>
      </c>
      <c r="AA55" s="10">
        <f aca="true" t="shared" si="28" ref="AA55:AD56">E55-P56</f>
        <v>0</v>
      </c>
      <c r="AB55" s="10">
        <f t="shared" si="28"/>
        <v>0</v>
      </c>
      <c r="AC55" s="10">
        <f t="shared" si="28"/>
        <v>0</v>
      </c>
      <c r="AD55" s="10">
        <f t="shared" si="28"/>
        <v>0</v>
      </c>
      <c r="AE55" s="44"/>
      <c r="AF55" s="45"/>
      <c r="AI55" s="40"/>
      <c r="AJ55" s="41"/>
      <c r="AK55" s="11" t="s">
        <v>20</v>
      </c>
      <c r="AL55" s="12" t="e">
        <f>E55-#REF!</f>
        <v>#REF!</v>
      </c>
      <c r="AM55" s="12" t="e">
        <f>F55-#REF!</f>
        <v>#REF!</v>
      </c>
      <c r="AN55" s="12" t="e">
        <f>G55-#REF!</f>
        <v>#REF!</v>
      </c>
      <c r="AO55" s="12" t="e">
        <f>H55-#REF!</f>
        <v>#REF!</v>
      </c>
      <c r="AP55" s="44"/>
      <c r="AQ55" s="45"/>
    </row>
    <row r="56" spans="2:43" ht="18.75" customHeight="1">
      <c r="B56" s="50"/>
      <c r="C56" s="51"/>
      <c r="D56" s="8">
        <v>2012</v>
      </c>
      <c r="E56" s="9">
        <v>10</v>
      </c>
      <c r="F56" s="9">
        <v>0</v>
      </c>
      <c r="G56" s="9">
        <v>110</v>
      </c>
      <c r="H56" s="9">
        <v>23</v>
      </c>
      <c r="I56" s="56"/>
      <c r="J56" s="57"/>
      <c r="K56" s="1"/>
      <c r="L56" s="1"/>
      <c r="M56" s="40"/>
      <c r="N56" s="41"/>
      <c r="O56" s="8">
        <v>2011</v>
      </c>
      <c r="P56" s="9">
        <v>10</v>
      </c>
      <c r="Q56" s="9">
        <v>0</v>
      </c>
      <c r="R56" s="9">
        <f>P56*9</f>
        <v>90</v>
      </c>
      <c r="S56" s="9">
        <v>24</v>
      </c>
      <c r="T56" s="44"/>
      <c r="U56" s="45"/>
      <c r="X56" s="40"/>
      <c r="Y56" s="41"/>
      <c r="Z56" s="8">
        <v>2012</v>
      </c>
      <c r="AA56" s="10">
        <f t="shared" si="28"/>
        <v>0</v>
      </c>
      <c r="AB56" s="10">
        <f t="shared" si="28"/>
        <v>0</v>
      </c>
      <c r="AC56" s="10">
        <f t="shared" si="28"/>
        <v>0</v>
      </c>
      <c r="AD56" s="10">
        <f t="shared" si="28"/>
        <v>0</v>
      </c>
      <c r="AE56" s="44"/>
      <c r="AF56" s="45"/>
      <c r="AI56" s="40"/>
      <c r="AJ56" s="41"/>
      <c r="AK56" s="13" t="s">
        <v>21</v>
      </c>
      <c r="AL56" s="12">
        <f aca="true" t="shared" si="29" ref="AL56:AO57">E56-E55</f>
        <v>0</v>
      </c>
      <c r="AM56" s="12">
        <f t="shared" si="29"/>
        <v>0</v>
      </c>
      <c r="AN56" s="12">
        <f t="shared" si="29"/>
        <v>20</v>
      </c>
      <c r="AO56" s="12">
        <f t="shared" si="29"/>
        <v>-1</v>
      </c>
      <c r="AP56" s="44"/>
      <c r="AQ56" s="45"/>
    </row>
    <row r="57" spans="2:43" ht="18.75" customHeight="1">
      <c r="B57" s="52"/>
      <c r="C57" s="53"/>
      <c r="D57" s="14">
        <v>2013</v>
      </c>
      <c r="E57" s="15">
        <v>10</v>
      </c>
      <c r="F57" s="15">
        <v>0</v>
      </c>
      <c r="G57" s="15">
        <f>E57*11</f>
        <v>110</v>
      </c>
      <c r="H57" s="15">
        <v>23</v>
      </c>
      <c r="I57" s="58"/>
      <c r="J57" s="59"/>
      <c r="K57" s="1"/>
      <c r="L57" s="1"/>
      <c r="M57" s="42"/>
      <c r="N57" s="43"/>
      <c r="O57" s="14">
        <v>2012</v>
      </c>
      <c r="P57" s="15">
        <v>10</v>
      </c>
      <c r="Q57" s="15">
        <v>0</v>
      </c>
      <c r="R57" s="15">
        <f>(P57*11)</f>
        <v>110</v>
      </c>
      <c r="S57" s="15">
        <v>23</v>
      </c>
      <c r="T57" s="46"/>
      <c r="U57" s="47"/>
      <c r="X57" s="42"/>
      <c r="Y57" s="43"/>
      <c r="Z57" s="14">
        <v>2013</v>
      </c>
      <c r="AA57" s="16">
        <f>E57-E56</f>
        <v>0</v>
      </c>
      <c r="AB57" s="16">
        <f>F57-F56</f>
        <v>0</v>
      </c>
      <c r="AC57" s="16">
        <f>G57-G56</f>
        <v>0</v>
      </c>
      <c r="AD57" s="16">
        <f>H57-H56</f>
        <v>0</v>
      </c>
      <c r="AE57" s="46"/>
      <c r="AF57" s="47"/>
      <c r="AI57" s="42"/>
      <c r="AJ57" s="43"/>
      <c r="AK57" s="17" t="s">
        <v>22</v>
      </c>
      <c r="AL57" s="12">
        <f t="shared" si="29"/>
        <v>0</v>
      </c>
      <c r="AM57" s="12">
        <f t="shared" si="29"/>
        <v>0</v>
      </c>
      <c r="AN57" s="12">
        <f t="shared" si="29"/>
        <v>0</v>
      </c>
      <c r="AO57" s="12">
        <f t="shared" si="29"/>
        <v>0</v>
      </c>
      <c r="AP57" s="46"/>
      <c r="AQ57" s="47"/>
    </row>
    <row r="58" spans="2:43" ht="18.75" customHeight="1">
      <c r="B58" s="48" t="s">
        <v>59</v>
      </c>
      <c r="C58" s="49"/>
      <c r="D58" s="8">
        <v>2011</v>
      </c>
      <c r="E58" s="9">
        <v>12</v>
      </c>
      <c r="F58" s="9">
        <v>1</v>
      </c>
      <c r="G58" s="9">
        <v>108</v>
      </c>
      <c r="H58" s="9">
        <v>16</v>
      </c>
      <c r="I58" s="64" t="s">
        <v>60</v>
      </c>
      <c r="J58" s="65"/>
      <c r="K58" s="1"/>
      <c r="L58" s="1"/>
      <c r="M58" s="40"/>
      <c r="N58" s="41"/>
      <c r="O58" s="8">
        <v>2010</v>
      </c>
      <c r="P58" s="9">
        <v>13</v>
      </c>
      <c r="Q58" s="9">
        <v>1</v>
      </c>
      <c r="R58" s="9">
        <f>P58*9</f>
        <v>117</v>
      </c>
      <c r="S58" s="9">
        <v>16</v>
      </c>
      <c r="T58" s="60"/>
      <c r="U58" s="61"/>
      <c r="X58" s="40"/>
      <c r="Y58" s="41"/>
      <c r="Z58" s="8">
        <v>2011</v>
      </c>
      <c r="AA58" s="10">
        <f aca="true" t="shared" si="30" ref="AA58:AD59">E58-P59</f>
        <v>0</v>
      </c>
      <c r="AB58" s="10">
        <f t="shared" si="30"/>
        <v>0</v>
      </c>
      <c r="AC58" s="10">
        <f t="shared" si="30"/>
        <v>0</v>
      </c>
      <c r="AD58" s="10">
        <f t="shared" si="30"/>
        <v>0</v>
      </c>
      <c r="AE58" s="60"/>
      <c r="AF58" s="61"/>
      <c r="AI58" s="40"/>
      <c r="AJ58" s="41"/>
      <c r="AK58" s="11" t="s">
        <v>20</v>
      </c>
      <c r="AL58" s="12" t="e">
        <f>E58-#REF!</f>
        <v>#REF!</v>
      </c>
      <c r="AM58" s="12" t="e">
        <f>F58-#REF!</f>
        <v>#REF!</v>
      </c>
      <c r="AN58" s="12" t="e">
        <f>G58-#REF!</f>
        <v>#REF!</v>
      </c>
      <c r="AO58" s="12" t="e">
        <f>H58-#REF!</f>
        <v>#REF!</v>
      </c>
      <c r="AP58" s="60"/>
      <c r="AQ58" s="61"/>
    </row>
    <row r="59" spans="2:43" ht="18.75" customHeight="1">
      <c r="B59" s="50"/>
      <c r="C59" s="51"/>
      <c r="D59" s="8">
        <v>2012</v>
      </c>
      <c r="E59" s="9">
        <v>12</v>
      </c>
      <c r="F59" s="9">
        <v>3</v>
      </c>
      <c r="G59" s="9">
        <v>132</v>
      </c>
      <c r="H59" s="9">
        <v>16</v>
      </c>
      <c r="I59" s="66"/>
      <c r="J59" s="67"/>
      <c r="K59" s="1"/>
      <c r="L59" s="1"/>
      <c r="M59" s="40"/>
      <c r="N59" s="41"/>
      <c r="O59" s="8">
        <v>2011</v>
      </c>
      <c r="P59" s="9">
        <v>12</v>
      </c>
      <c r="Q59" s="9">
        <v>1</v>
      </c>
      <c r="R59" s="9">
        <f>P59*9</f>
        <v>108</v>
      </c>
      <c r="S59" s="9">
        <v>16</v>
      </c>
      <c r="T59" s="60"/>
      <c r="U59" s="61"/>
      <c r="X59" s="40"/>
      <c r="Y59" s="41"/>
      <c r="Z59" s="8">
        <v>2012</v>
      </c>
      <c r="AA59" s="10">
        <f t="shared" si="30"/>
        <v>0</v>
      </c>
      <c r="AB59" s="10">
        <f t="shared" si="30"/>
        <v>0</v>
      </c>
      <c r="AC59" s="10">
        <f t="shared" si="30"/>
        <v>0</v>
      </c>
      <c r="AD59" s="10">
        <f t="shared" si="30"/>
        <v>0</v>
      </c>
      <c r="AE59" s="60"/>
      <c r="AF59" s="61"/>
      <c r="AI59" s="40"/>
      <c r="AJ59" s="41"/>
      <c r="AK59" s="13" t="s">
        <v>21</v>
      </c>
      <c r="AL59" s="12">
        <f aca="true" t="shared" si="31" ref="AL59:AO60">E59-E58</f>
        <v>0</v>
      </c>
      <c r="AM59" s="12">
        <f t="shared" si="31"/>
        <v>2</v>
      </c>
      <c r="AN59" s="12">
        <f t="shared" si="31"/>
        <v>24</v>
      </c>
      <c r="AO59" s="12">
        <f t="shared" si="31"/>
        <v>0</v>
      </c>
      <c r="AP59" s="60"/>
      <c r="AQ59" s="61"/>
    </row>
    <row r="60" spans="2:43" ht="18.75" customHeight="1">
      <c r="B60" s="52"/>
      <c r="C60" s="53"/>
      <c r="D60" s="14">
        <v>2013</v>
      </c>
      <c r="E60" s="15">
        <v>13</v>
      </c>
      <c r="F60" s="15">
        <v>2</v>
      </c>
      <c r="G60" s="15">
        <f>E60*11</f>
        <v>143</v>
      </c>
      <c r="H60" s="15">
        <v>16</v>
      </c>
      <c r="I60" s="68"/>
      <c r="J60" s="69"/>
      <c r="K60" s="1"/>
      <c r="L60" s="1"/>
      <c r="M60" s="42"/>
      <c r="N60" s="43"/>
      <c r="O60" s="14">
        <v>2012</v>
      </c>
      <c r="P60" s="15">
        <v>12</v>
      </c>
      <c r="Q60" s="15">
        <v>3</v>
      </c>
      <c r="R60" s="15">
        <f>(P60*11)</f>
        <v>132</v>
      </c>
      <c r="S60" s="15">
        <v>16</v>
      </c>
      <c r="T60" s="62"/>
      <c r="U60" s="63"/>
      <c r="X60" s="42"/>
      <c r="Y60" s="43"/>
      <c r="Z60" s="14">
        <v>2013</v>
      </c>
      <c r="AA60" s="16">
        <f>E60-E59</f>
        <v>1</v>
      </c>
      <c r="AB60" s="16">
        <f>F60-F59</f>
        <v>-1</v>
      </c>
      <c r="AC60" s="16">
        <f>G60-G59</f>
        <v>11</v>
      </c>
      <c r="AD60" s="16">
        <f>H60-H59</f>
        <v>0</v>
      </c>
      <c r="AE60" s="62"/>
      <c r="AF60" s="63"/>
      <c r="AI60" s="42"/>
      <c r="AJ60" s="43"/>
      <c r="AK60" s="17" t="s">
        <v>22</v>
      </c>
      <c r="AL60" s="12">
        <f t="shared" si="31"/>
        <v>1</v>
      </c>
      <c r="AM60" s="12">
        <f t="shared" si="31"/>
        <v>-1</v>
      </c>
      <c r="AN60" s="12">
        <f t="shared" si="31"/>
        <v>11</v>
      </c>
      <c r="AO60" s="12">
        <f t="shared" si="31"/>
        <v>0</v>
      </c>
      <c r="AP60" s="62"/>
      <c r="AQ60" s="63"/>
    </row>
    <row r="61" spans="2:43" ht="18.75" customHeight="1">
      <c r="B61" s="48" t="s">
        <v>61</v>
      </c>
      <c r="C61" s="49"/>
      <c r="D61" s="8">
        <v>2011</v>
      </c>
      <c r="E61" s="9">
        <v>12</v>
      </c>
      <c r="F61" s="9">
        <v>0</v>
      </c>
      <c r="G61" s="9">
        <v>108</v>
      </c>
      <c r="H61" s="9">
        <v>9</v>
      </c>
      <c r="I61" s="64" t="s">
        <v>62</v>
      </c>
      <c r="J61" s="65"/>
      <c r="K61" s="1"/>
      <c r="L61" s="1"/>
      <c r="M61" s="40"/>
      <c r="N61" s="41"/>
      <c r="O61" s="8">
        <v>2010</v>
      </c>
      <c r="P61" s="9">
        <v>12</v>
      </c>
      <c r="Q61" s="9">
        <v>0</v>
      </c>
      <c r="R61" s="9">
        <f>P61*9</f>
        <v>108</v>
      </c>
      <c r="S61" s="9">
        <v>6</v>
      </c>
      <c r="T61" s="60"/>
      <c r="U61" s="61"/>
      <c r="X61" s="40"/>
      <c r="Y61" s="41"/>
      <c r="Z61" s="8">
        <v>2011</v>
      </c>
      <c r="AA61" s="18">
        <f aca="true" t="shared" si="32" ref="AA61:AD62">E61-P62</f>
        <v>0</v>
      </c>
      <c r="AB61" s="18">
        <f t="shared" si="32"/>
        <v>0</v>
      </c>
      <c r="AC61" s="18">
        <f t="shared" si="32"/>
        <v>0</v>
      </c>
      <c r="AD61" s="18">
        <f t="shared" si="32"/>
        <v>0</v>
      </c>
      <c r="AE61" s="60"/>
      <c r="AF61" s="61"/>
      <c r="AI61" s="40"/>
      <c r="AJ61" s="41"/>
      <c r="AK61" s="11" t="s">
        <v>20</v>
      </c>
      <c r="AL61" s="19" t="e">
        <f>E61-#REF!</f>
        <v>#REF!</v>
      </c>
      <c r="AM61" s="19" t="e">
        <f>F61-#REF!</f>
        <v>#REF!</v>
      </c>
      <c r="AN61" s="19" t="e">
        <f>G61-#REF!</f>
        <v>#REF!</v>
      </c>
      <c r="AO61" s="19" t="e">
        <f>H61-#REF!</f>
        <v>#REF!</v>
      </c>
      <c r="AP61" s="60"/>
      <c r="AQ61" s="61"/>
    </row>
    <row r="62" spans="2:43" ht="18.75" customHeight="1">
      <c r="B62" s="50"/>
      <c r="C62" s="51"/>
      <c r="D62" s="20">
        <v>2012</v>
      </c>
      <c r="E62" s="21">
        <v>12</v>
      </c>
      <c r="F62" s="21">
        <v>0</v>
      </c>
      <c r="G62" s="21">
        <v>132</v>
      </c>
      <c r="H62" s="21">
        <v>10</v>
      </c>
      <c r="I62" s="66"/>
      <c r="J62" s="67"/>
      <c r="K62" s="1"/>
      <c r="L62" s="1"/>
      <c r="M62" s="40"/>
      <c r="N62" s="41"/>
      <c r="O62" s="20">
        <v>2011</v>
      </c>
      <c r="P62" s="21">
        <v>12</v>
      </c>
      <c r="Q62" s="21">
        <v>0</v>
      </c>
      <c r="R62" s="21">
        <f>P62*9</f>
        <v>108</v>
      </c>
      <c r="S62" s="21">
        <v>9</v>
      </c>
      <c r="T62" s="60"/>
      <c r="U62" s="61"/>
      <c r="X62" s="40"/>
      <c r="Y62" s="41"/>
      <c r="Z62" s="20">
        <v>2012</v>
      </c>
      <c r="AA62" s="18">
        <f t="shared" si="32"/>
        <v>0</v>
      </c>
      <c r="AB62" s="18">
        <f t="shared" si="32"/>
        <v>0</v>
      </c>
      <c r="AC62" s="18">
        <f t="shared" si="32"/>
        <v>0</v>
      </c>
      <c r="AD62" s="18">
        <f t="shared" si="32"/>
        <v>0</v>
      </c>
      <c r="AE62" s="60"/>
      <c r="AF62" s="61"/>
      <c r="AI62" s="40"/>
      <c r="AJ62" s="41"/>
      <c r="AK62" s="13" t="s">
        <v>21</v>
      </c>
      <c r="AL62" s="19">
        <f aca="true" t="shared" si="33" ref="AL62:AO63">E62-E61</f>
        <v>0</v>
      </c>
      <c r="AM62" s="19">
        <f t="shared" si="33"/>
        <v>0</v>
      </c>
      <c r="AN62" s="19">
        <f t="shared" si="33"/>
        <v>24</v>
      </c>
      <c r="AO62" s="19">
        <f t="shared" si="33"/>
        <v>1</v>
      </c>
      <c r="AP62" s="60"/>
      <c r="AQ62" s="61"/>
    </row>
    <row r="63" spans="2:43" ht="18.75" customHeight="1">
      <c r="B63" s="52"/>
      <c r="C63" s="53"/>
      <c r="D63" s="22">
        <v>2013</v>
      </c>
      <c r="E63" s="23">
        <v>12</v>
      </c>
      <c r="F63" s="23">
        <v>0</v>
      </c>
      <c r="G63" s="23">
        <f>E63*11</f>
        <v>132</v>
      </c>
      <c r="H63" s="23">
        <v>10</v>
      </c>
      <c r="I63" s="68"/>
      <c r="J63" s="69"/>
      <c r="K63" s="1"/>
      <c r="L63" s="1"/>
      <c r="M63" s="42"/>
      <c r="N63" s="43"/>
      <c r="O63" s="22">
        <v>2012</v>
      </c>
      <c r="P63" s="23">
        <v>12</v>
      </c>
      <c r="Q63" s="23">
        <v>0</v>
      </c>
      <c r="R63" s="23">
        <f>(P63*11)</f>
        <v>132</v>
      </c>
      <c r="S63" s="23">
        <v>10</v>
      </c>
      <c r="T63" s="62"/>
      <c r="U63" s="63"/>
      <c r="X63" s="42"/>
      <c r="Y63" s="43"/>
      <c r="Z63" s="22">
        <v>2013</v>
      </c>
      <c r="AA63" s="24">
        <f>E63-E62</f>
        <v>0</v>
      </c>
      <c r="AB63" s="24">
        <f>F63-F62</f>
        <v>0</v>
      </c>
      <c r="AC63" s="24">
        <f>G63-G62</f>
        <v>0</v>
      </c>
      <c r="AD63" s="24">
        <f>H63-H62</f>
        <v>0</v>
      </c>
      <c r="AE63" s="62"/>
      <c r="AF63" s="63"/>
      <c r="AI63" s="42"/>
      <c r="AJ63" s="43"/>
      <c r="AK63" s="17" t="s">
        <v>22</v>
      </c>
      <c r="AL63" s="19">
        <f t="shared" si="33"/>
        <v>0</v>
      </c>
      <c r="AM63" s="19">
        <f t="shared" si="33"/>
        <v>0</v>
      </c>
      <c r="AN63" s="19">
        <f t="shared" si="33"/>
        <v>0</v>
      </c>
      <c r="AO63" s="19">
        <f t="shared" si="33"/>
        <v>0</v>
      </c>
      <c r="AP63" s="62"/>
      <c r="AQ63" s="63"/>
    </row>
    <row r="64" spans="2:43" ht="18.75" customHeight="1">
      <c r="B64" s="48" t="s">
        <v>63</v>
      </c>
      <c r="C64" s="49"/>
      <c r="D64" s="8">
        <v>2011</v>
      </c>
      <c r="E64" s="9">
        <v>15</v>
      </c>
      <c r="F64" s="9">
        <v>15</v>
      </c>
      <c r="G64" s="9">
        <v>135</v>
      </c>
      <c r="H64" s="9">
        <v>14</v>
      </c>
      <c r="I64" s="64" t="s">
        <v>64</v>
      </c>
      <c r="J64" s="65"/>
      <c r="K64" s="1"/>
      <c r="L64" s="1"/>
      <c r="M64" s="40"/>
      <c r="N64" s="41"/>
      <c r="O64" s="8">
        <v>2010</v>
      </c>
      <c r="P64" s="9">
        <v>15</v>
      </c>
      <c r="Q64" s="9">
        <v>2</v>
      </c>
      <c r="R64" s="9">
        <f>P64*9</f>
        <v>135</v>
      </c>
      <c r="S64" s="9">
        <v>14</v>
      </c>
      <c r="T64" s="60"/>
      <c r="U64" s="61"/>
      <c r="X64" s="40"/>
      <c r="Y64" s="41"/>
      <c r="Z64" s="8">
        <v>2011</v>
      </c>
      <c r="AA64" s="10">
        <f aca="true" t="shared" si="34" ref="AA64:AD65">E64-P65</f>
        <v>0</v>
      </c>
      <c r="AB64" s="10">
        <f t="shared" si="34"/>
        <v>0</v>
      </c>
      <c r="AC64" s="10">
        <f t="shared" si="34"/>
        <v>0</v>
      </c>
      <c r="AD64" s="10">
        <f t="shared" si="34"/>
        <v>0</v>
      </c>
      <c r="AE64" s="60"/>
      <c r="AF64" s="61"/>
      <c r="AI64" s="40"/>
      <c r="AJ64" s="41"/>
      <c r="AK64" s="11" t="s">
        <v>20</v>
      </c>
      <c r="AL64" s="12" t="e">
        <f>E64-#REF!</f>
        <v>#REF!</v>
      </c>
      <c r="AM64" s="12" t="e">
        <f>F64-#REF!</f>
        <v>#REF!</v>
      </c>
      <c r="AN64" s="12" t="e">
        <f>G64-#REF!</f>
        <v>#REF!</v>
      </c>
      <c r="AO64" s="12" t="e">
        <f>H64-#REF!</f>
        <v>#REF!</v>
      </c>
      <c r="AP64" s="60"/>
      <c r="AQ64" s="61"/>
    </row>
    <row r="65" spans="2:43" ht="18.75" customHeight="1">
      <c r="B65" s="50"/>
      <c r="C65" s="51"/>
      <c r="D65" s="8">
        <v>2012</v>
      </c>
      <c r="E65" s="9">
        <v>14</v>
      </c>
      <c r="F65" s="9">
        <v>1</v>
      </c>
      <c r="G65" s="9">
        <v>154</v>
      </c>
      <c r="H65" s="9">
        <v>18</v>
      </c>
      <c r="I65" s="66"/>
      <c r="J65" s="67"/>
      <c r="K65" s="1"/>
      <c r="L65" s="1"/>
      <c r="M65" s="40"/>
      <c r="N65" s="41"/>
      <c r="O65" s="8">
        <v>2011</v>
      </c>
      <c r="P65" s="9">
        <v>15</v>
      </c>
      <c r="Q65" s="9">
        <v>15</v>
      </c>
      <c r="R65" s="9">
        <f>P65*9</f>
        <v>135</v>
      </c>
      <c r="S65" s="9">
        <v>14</v>
      </c>
      <c r="T65" s="60"/>
      <c r="U65" s="61"/>
      <c r="X65" s="40"/>
      <c r="Y65" s="41"/>
      <c r="Z65" s="8">
        <v>2012</v>
      </c>
      <c r="AA65" s="10">
        <f t="shared" si="34"/>
        <v>0</v>
      </c>
      <c r="AB65" s="10">
        <f t="shared" si="34"/>
        <v>0</v>
      </c>
      <c r="AC65" s="10">
        <f t="shared" si="34"/>
        <v>0</v>
      </c>
      <c r="AD65" s="10">
        <f t="shared" si="34"/>
        <v>0</v>
      </c>
      <c r="AE65" s="60"/>
      <c r="AF65" s="61"/>
      <c r="AI65" s="40"/>
      <c r="AJ65" s="41"/>
      <c r="AK65" s="13" t="s">
        <v>21</v>
      </c>
      <c r="AL65" s="12">
        <f aca="true" t="shared" si="35" ref="AL65:AO66">E65-E64</f>
        <v>-1</v>
      </c>
      <c r="AM65" s="12">
        <f t="shared" si="35"/>
        <v>-14</v>
      </c>
      <c r="AN65" s="12">
        <f t="shared" si="35"/>
        <v>19</v>
      </c>
      <c r="AO65" s="12">
        <f t="shared" si="35"/>
        <v>4</v>
      </c>
      <c r="AP65" s="60"/>
      <c r="AQ65" s="61"/>
    </row>
    <row r="66" spans="2:43" ht="18.75" customHeight="1">
      <c r="B66" s="52"/>
      <c r="C66" s="53"/>
      <c r="D66" s="14">
        <v>2013</v>
      </c>
      <c r="E66" s="15">
        <v>14</v>
      </c>
      <c r="F66" s="15">
        <v>1</v>
      </c>
      <c r="G66" s="15">
        <f>E66*11</f>
        <v>154</v>
      </c>
      <c r="H66" s="15">
        <v>18</v>
      </c>
      <c r="I66" s="68"/>
      <c r="J66" s="69"/>
      <c r="K66" s="1"/>
      <c r="L66" s="1"/>
      <c r="M66" s="42"/>
      <c r="N66" s="43"/>
      <c r="O66" s="14">
        <v>2012</v>
      </c>
      <c r="P66" s="15">
        <v>14</v>
      </c>
      <c r="Q66" s="15">
        <v>1</v>
      </c>
      <c r="R66" s="15">
        <f>(P66*11)</f>
        <v>154</v>
      </c>
      <c r="S66" s="15">
        <v>18</v>
      </c>
      <c r="T66" s="62"/>
      <c r="U66" s="63"/>
      <c r="X66" s="42"/>
      <c r="Y66" s="43"/>
      <c r="Z66" s="14">
        <v>2013</v>
      </c>
      <c r="AA66" s="16">
        <f>E66-E65</f>
        <v>0</v>
      </c>
      <c r="AB66" s="16">
        <f>F66-F65</f>
        <v>0</v>
      </c>
      <c r="AC66" s="16">
        <f>G66-G65</f>
        <v>0</v>
      </c>
      <c r="AD66" s="16">
        <f>H66-H65</f>
        <v>0</v>
      </c>
      <c r="AE66" s="62"/>
      <c r="AF66" s="63"/>
      <c r="AI66" s="42"/>
      <c r="AJ66" s="43"/>
      <c r="AK66" s="17" t="s">
        <v>22</v>
      </c>
      <c r="AL66" s="12">
        <f t="shared" si="35"/>
        <v>0</v>
      </c>
      <c r="AM66" s="12">
        <f t="shared" si="35"/>
        <v>0</v>
      </c>
      <c r="AN66" s="12">
        <f t="shared" si="35"/>
        <v>0</v>
      </c>
      <c r="AO66" s="12">
        <f t="shared" si="35"/>
        <v>0</v>
      </c>
      <c r="AP66" s="62"/>
      <c r="AQ66" s="63"/>
    </row>
    <row r="67" spans="2:43" ht="18.75" customHeight="1">
      <c r="B67" s="48" t="s">
        <v>65</v>
      </c>
      <c r="C67" s="49"/>
      <c r="D67" s="8">
        <v>2011</v>
      </c>
      <c r="E67" s="9">
        <v>11</v>
      </c>
      <c r="F67" s="9">
        <v>0</v>
      </c>
      <c r="G67" s="9">
        <v>99</v>
      </c>
      <c r="H67" s="9">
        <v>0</v>
      </c>
      <c r="I67" s="54" t="s">
        <v>66</v>
      </c>
      <c r="J67" s="55"/>
      <c r="K67" s="1"/>
      <c r="L67" s="1"/>
      <c r="M67" s="40"/>
      <c r="N67" s="41"/>
      <c r="O67" s="8">
        <v>2010</v>
      </c>
      <c r="P67" s="9">
        <v>11</v>
      </c>
      <c r="Q67" s="9">
        <v>0</v>
      </c>
      <c r="R67" s="9">
        <f>P67*9</f>
        <v>99</v>
      </c>
      <c r="S67" s="9">
        <v>0</v>
      </c>
      <c r="T67" s="44"/>
      <c r="U67" s="45"/>
      <c r="X67" s="40"/>
      <c r="Y67" s="41"/>
      <c r="Z67" s="8">
        <v>2011</v>
      </c>
      <c r="AA67" s="10">
        <f aca="true" t="shared" si="36" ref="AA67:AD68">E67-P68</f>
        <v>0</v>
      </c>
      <c r="AB67" s="10">
        <f t="shared" si="36"/>
        <v>0</v>
      </c>
      <c r="AC67" s="10">
        <f t="shared" si="36"/>
        <v>0</v>
      </c>
      <c r="AD67" s="10">
        <f t="shared" si="36"/>
        <v>0</v>
      </c>
      <c r="AE67" s="44"/>
      <c r="AF67" s="45"/>
      <c r="AI67" s="40"/>
      <c r="AJ67" s="41"/>
      <c r="AK67" s="11" t="s">
        <v>20</v>
      </c>
      <c r="AL67" s="12" t="e">
        <f>E67-#REF!</f>
        <v>#REF!</v>
      </c>
      <c r="AM67" s="12" t="e">
        <f>F67-#REF!</f>
        <v>#REF!</v>
      </c>
      <c r="AN67" s="12" t="e">
        <f>G67-#REF!</f>
        <v>#REF!</v>
      </c>
      <c r="AO67" s="12" t="e">
        <f>H67-#REF!</f>
        <v>#REF!</v>
      </c>
      <c r="AP67" s="44"/>
      <c r="AQ67" s="45"/>
    </row>
    <row r="68" spans="2:43" ht="18.75" customHeight="1">
      <c r="B68" s="50"/>
      <c r="C68" s="51"/>
      <c r="D68" s="8">
        <v>2012</v>
      </c>
      <c r="E68" s="9">
        <v>10</v>
      </c>
      <c r="F68" s="9">
        <v>1</v>
      </c>
      <c r="G68" s="9">
        <v>110</v>
      </c>
      <c r="H68" s="9">
        <v>5</v>
      </c>
      <c r="I68" s="56"/>
      <c r="J68" s="57"/>
      <c r="K68" s="1"/>
      <c r="L68" s="1"/>
      <c r="M68" s="40"/>
      <c r="N68" s="41"/>
      <c r="O68" s="8">
        <v>2011</v>
      </c>
      <c r="P68" s="9">
        <v>11</v>
      </c>
      <c r="Q68" s="9">
        <v>0</v>
      </c>
      <c r="R68" s="9">
        <f>P68*9</f>
        <v>99</v>
      </c>
      <c r="S68" s="9">
        <v>0</v>
      </c>
      <c r="T68" s="44"/>
      <c r="U68" s="45"/>
      <c r="X68" s="40"/>
      <c r="Y68" s="41"/>
      <c r="Z68" s="8">
        <v>2012</v>
      </c>
      <c r="AA68" s="10">
        <f t="shared" si="36"/>
        <v>0</v>
      </c>
      <c r="AB68" s="10">
        <f t="shared" si="36"/>
        <v>0</v>
      </c>
      <c r="AC68" s="10">
        <f t="shared" si="36"/>
        <v>0</v>
      </c>
      <c r="AD68" s="10">
        <f t="shared" si="36"/>
        <v>0</v>
      </c>
      <c r="AE68" s="44"/>
      <c r="AF68" s="45"/>
      <c r="AI68" s="40"/>
      <c r="AJ68" s="41"/>
      <c r="AK68" s="13" t="s">
        <v>21</v>
      </c>
      <c r="AL68" s="12">
        <f aca="true" t="shared" si="37" ref="AL68:AO69">E68-E67</f>
        <v>-1</v>
      </c>
      <c r="AM68" s="12">
        <f t="shared" si="37"/>
        <v>1</v>
      </c>
      <c r="AN68" s="12">
        <f t="shared" si="37"/>
        <v>11</v>
      </c>
      <c r="AO68" s="12">
        <f t="shared" si="37"/>
        <v>5</v>
      </c>
      <c r="AP68" s="44"/>
      <c r="AQ68" s="45"/>
    </row>
    <row r="69" spans="2:43" ht="18.75" customHeight="1">
      <c r="B69" s="52"/>
      <c r="C69" s="53"/>
      <c r="D69" s="14">
        <v>2013</v>
      </c>
      <c r="E69" s="15">
        <v>10</v>
      </c>
      <c r="F69" s="15">
        <v>2</v>
      </c>
      <c r="G69" s="15">
        <f>E69*11</f>
        <v>110</v>
      </c>
      <c r="H69" s="15">
        <v>5</v>
      </c>
      <c r="I69" s="58"/>
      <c r="J69" s="59"/>
      <c r="K69" s="1"/>
      <c r="L69" s="1"/>
      <c r="M69" s="42"/>
      <c r="N69" s="43"/>
      <c r="O69" s="14">
        <v>2012</v>
      </c>
      <c r="P69" s="15">
        <v>10</v>
      </c>
      <c r="Q69" s="15">
        <v>1</v>
      </c>
      <c r="R69" s="15">
        <f>(P69*11)</f>
        <v>110</v>
      </c>
      <c r="S69" s="15">
        <v>5</v>
      </c>
      <c r="T69" s="46"/>
      <c r="U69" s="47"/>
      <c r="X69" s="42"/>
      <c r="Y69" s="43"/>
      <c r="Z69" s="14">
        <v>2013</v>
      </c>
      <c r="AA69" s="16">
        <f>E69-E68</f>
        <v>0</v>
      </c>
      <c r="AB69" s="16">
        <f>F69-F68</f>
        <v>1</v>
      </c>
      <c r="AC69" s="16">
        <f>G69-G68</f>
        <v>0</v>
      </c>
      <c r="AD69" s="16">
        <f>H69-H68</f>
        <v>0</v>
      </c>
      <c r="AE69" s="46"/>
      <c r="AF69" s="47"/>
      <c r="AI69" s="42"/>
      <c r="AJ69" s="43"/>
      <c r="AK69" s="17" t="s">
        <v>22</v>
      </c>
      <c r="AL69" s="12">
        <f t="shared" si="37"/>
        <v>0</v>
      </c>
      <c r="AM69" s="12">
        <f t="shared" si="37"/>
        <v>1</v>
      </c>
      <c r="AN69" s="12">
        <f t="shared" si="37"/>
        <v>0</v>
      </c>
      <c r="AO69" s="12">
        <f t="shared" si="37"/>
        <v>0</v>
      </c>
      <c r="AP69" s="46"/>
      <c r="AQ69" s="47"/>
    </row>
    <row r="70" spans="2:43" ht="18.75" customHeight="1">
      <c r="B70" s="48" t="s">
        <v>67</v>
      </c>
      <c r="C70" s="49"/>
      <c r="D70" s="8">
        <v>2011</v>
      </c>
      <c r="E70" s="9">
        <v>11</v>
      </c>
      <c r="F70" s="9">
        <v>2</v>
      </c>
      <c r="G70" s="9">
        <v>99</v>
      </c>
      <c r="H70" s="9">
        <v>10</v>
      </c>
      <c r="I70" s="54" t="s">
        <v>68</v>
      </c>
      <c r="J70" s="55"/>
      <c r="K70" s="1"/>
      <c r="L70" s="1"/>
      <c r="M70" s="40"/>
      <c r="N70" s="41"/>
      <c r="O70" s="8">
        <v>2010</v>
      </c>
      <c r="P70" s="9">
        <v>11</v>
      </c>
      <c r="Q70" s="9">
        <v>2</v>
      </c>
      <c r="R70" s="9">
        <f>(P70*9)</f>
        <v>99</v>
      </c>
      <c r="S70" s="9">
        <v>10</v>
      </c>
      <c r="T70" s="44"/>
      <c r="U70" s="45"/>
      <c r="X70" s="40"/>
      <c r="Y70" s="41"/>
      <c r="Z70" s="8">
        <v>2011</v>
      </c>
      <c r="AA70" s="10">
        <f aca="true" t="shared" si="38" ref="AA70:AD71">E70-P71</f>
        <v>0</v>
      </c>
      <c r="AB70" s="10">
        <f t="shared" si="38"/>
        <v>0</v>
      </c>
      <c r="AC70" s="10">
        <f t="shared" si="38"/>
        <v>0</v>
      </c>
      <c r="AD70" s="10">
        <f t="shared" si="38"/>
        <v>0</v>
      </c>
      <c r="AE70" s="44"/>
      <c r="AF70" s="45"/>
      <c r="AI70" s="40"/>
      <c r="AJ70" s="41"/>
      <c r="AK70" s="11" t="s">
        <v>20</v>
      </c>
      <c r="AL70" s="12" t="e">
        <f>E70-#REF!</f>
        <v>#REF!</v>
      </c>
      <c r="AM70" s="12" t="e">
        <f>F70-#REF!</f>
        <v>#REF!</v>
      </c>
      <c r="AN70" s="12" t="e">
        <f>G70-#REF!</f>
        <v>#REF!</v>
      </c>
      <c r="AO70" s="12" t="e">
        <f>H70-#REF!</f>
        <v>#REF!</v>
      </c>
      <c r="AP70" s="44"/>
      <c r="AQ70" s="45"/>
    </row>
    <row r="71" spans="2:43" ht="18.75" customHeight="1">
      <c r="B71" s="50"/>
      <c r="C71" s="51"/>
      <c r="D71" s="8">
        <v>2012</v>
      </c>
      <c r="E71" s="9">
        <v>9</v>
      </c>
      <c r="F71" s="9">
        <v>2</v>
      </c>
      <c r="G71" s="9">
        <v>99</v>
      </c>
      <c r="H71" s="9">
        <v>12</v>
      </c>
      <c r="I71" s="56"/>
      <c r="J71" s="57"/>
      <c r="K71" s="1"/>
      <c r="L71" s="1"/>
      <c r="M71" s="40"/>
      <c r="N71" s="41"/>
      <c r="O71" s="8">
        <v>2011</v>
      </c>
      <c r="P71" s="9">
        <v>11</v>
      </c>
      <c r="Q71" s="9">
        <v>2</v>
      </c>
      <c r="R71" s="9">
        <f>P70*9</f>
        <v>99</v>
      </c>
      <c r="S71" s="9">
        <v>10</v>
      </c>
      <c r="T71" s="44"/>
      <c r="U71" s="45"/>
      <c r="X71" s="40"/>
      <c r="Y71" s="41"/>
      <c r="Z71" s="8">
        <v>2012</v>
      </c>
      <c r="AA71" s="10">
        <f t="shared" si="38"/>
        <v>0</v>
      </c>
      <c r="AB71" s="10">
        <f t="shared" si="38"/>
        <v>0</v>
      </c>
      <c r="AC71" s="10">
        <f t="shared" si="38"/>
        <v>0</v>
      </c>
      <c r="AD71" s="10">
        <f t="shared" si="38"/>
        <v>0</v>
      </c>
      <c r="AE71" s="44"/>
      <c r="AF71" s="45"/>
      <c r="AI71" s="40"/>
      <c r="AJ71" s="41"/>
      <c r="AK71" s="13" t="s">
        <v>21</v>
      </c>
      <c r="AL71" s="12">
        <f aca="true" t="shared" si="39" ref="AL71:AO72">E71-E70</f>
        <v>-2</v>
      </c>
      <c r="AM71" s="12">
        <f t="shared" si="39"/>
        <v>0</v>
      </c>
      <c r="AN71" s="12">
        <f t="shared" si="39"/>
        <v>0</v>
      </c>
      <c r="AO71" s="12">
        <f t="shared" si="39"/>
        <v>2</v>
      </c>
      <c r="AP71" s="44"/>
      <c r="AQ71" s="45"/>
    </row>
    <row r="72" spans="2:43" ht="18.75" customHeight="1">
      <c r="B72" s="52"/>
      <c r="C72" s="53"/>
      <c r="D72" s="14">
        <v>2013</v>
      </c>
      <c r="E72" s="15">
        <v>10</v>
      </c>
      <c r="F72" s="15">
        <v>1</v>
      </c>
      <c r="G72" s="15">
        <f>E72*11</f>
        <v>110</v>
      </c>
      <c r="H72" s="15">
        <v>12</v>
      </c>
      <c r="I72" s="58"/>
      <c r="J72" s="59"/>
      <c r="K72" s="1"/>
      <c r="L72" s="1"/>
      <c r="M72" s="42"/>
      <c r="N72" s="43"/>
      <c r="O72" s="14">
        <v>2012</v>
      </c>
      <c r="P72" s="15">
        <v>9</v>
      </c>
      <c r="Q72" s="15">
        <v>2</v>
      </c>
      <c r="R72" s="15">
        <f>(P72*11)</f>
        <v>99</v>
      </c>
      <c r="S72" s="15">
        <v>12</v>
      </c>
      <c r="T72" s="46"/>
      <c r="U72" s="47"/>
      <c r="X72" s="42"/>
      <c r="Y72" s="43"/>
      <c r="Z72" s="14">
        <v>2013</v>
      </c>
      <c r="AA72" s="16">
        <f>E72-E71</f>
        <v>1</v>
      </c>
      <c r="AB72" s="16">
        <f>F72-F71</f>
        <v>-1</v>
      </c>
      <c r="AC72" s="16">
        <f>G72-G71</f>
        <v>11</v>
      </c>
      <c r="AD72" s="16">
        <f>H72-H71</f>
        <v>0</v>
      </c>
      <c r="AE72" s="46"/>
      <c r="AF72" s="47"/>
      <c r="AI72" s="42"/>
      <c r="AJ72" s="43"/>
      <c r="AK72" s="17" t="s">
        <v>22</v>
      </c>
      <c r="AL72" s="12">
        <f t="shared" si="39"/>
        <v>1</v>
      </c>
      <c r="AM72" s="12">
        <f t="shared" si="39"/>
        <v>-1</v>
      </c>
      <c r="AN72" s="12">
        <f t="shared" si="39"/>
        <v>11</v>
      </c>
      <c r="AO72" s="12">
        <f t="shared" si="39"/>
        <v>0</v>
      </c>
      <c r="AP72" s="46"/>
      <c r="AQ72" s="47"/>
    </row>
    <row r="73" spans="2:43" ht="18.75" customHeight="1">
      <c r="B73" s="48" t="s">
        <v>69</v>
      </c>
      <c r="C73" s="49"/>
      <c r="D73" s="8">
        <v>2011</v>
      </c>
      <c r="E73" s="9">
        <v>10</v>
      </c>
      <c r="F73" s="9">
        <v>3</v>
      </c>
      <c r="G73" s="9">
        <v>90</v>
      </c>
      <c r="H73" s="9">
        <v>8</v>
      </c>
      <c r="I73" s="54" t="s">
        <v>70</v>
      </c>
      <c r="J73" s="55"/>
      <c r="K73" s="1"/>
      <c r="L73" s="1"/>
      <c r="M73" s="40"/>
      <c r="N73" s="41"/>
      <c r="O73" s="8">
        <v>2010</v>
      </c>
      <c r="P73" s="9">
        <v>10</v>
      </c>
      <c r="Q73" s="9">
        <v>3</v>
      </c>
      <c r="R73" s="9">
        <f>P73*9</f>
        <v>90</v>
      </c>
      <c r="S73" s="9">
        <v>8</v>
      </c>
      <c r="T73" s="44"/>
      <c r="U73" s="45"/>
      <c r="X73" s="40"/>
      <c r="Y73" s="41"/>
      <c r="Z73" s="8">
        <v>2011</v>
      </c>
      <c r="AA73" s="10">
        <f aca="true" t="shared" si="40" ref="AA73:AD74">E73-P74</f>
        <v>0</v>
      </c>
      <c r="AB73" s="10">
        <f t="shared" si="40"/>
        <v>0</v>
      </c>
      <c r="AC73" s="10">
        <f t="shared" si="40"/>
        <v>0</v>
      </c>
      <c r="AD73" s="10">
        <f t="shared" si="40"/>
        <v>0</v>
      </c>
      <c r="AE73" s="44"/>
      <c r="AF73" s="45"/>
      <c r="AI73" s="40"/>
      <c r="AJ73" s="41"/>
      <c r="AK73" s="11" t="s">
        <v>20</v>
      </c>
      <c r="AL73" s="12" t="e">
        <f>E73-#REF!</f>
        <v>#REF!</v>
      </c>
      <c r="AM73" s="12" t="e">
        <f>F73-#REF!</f>
        <v>#REF!</v>
      </c>
      <c r="AN73" s="12" t="e">
        <f>G73-#REF!</f>
        <v>#REF!</v>
      </c>
      <c r="AO73" s="12" t="e">
        <f>H73-#REF!</f>
        <v>#REF!</v>
      </c>
      <c r="AP73" s="44"/>
      <c r="AQ73" s="45"/>
    </row>
    <row r="74" spans="2:43" ht="18.75" customHeight="1">
      <c r="B74" s="50"/>
      <c r="C74" s="51"/>
      <c r="D74" s="8">
        <v>2012</v>
      </c>
      <c r="E74" s="9">
        <v>9</v>
      </c>
      <c r="F74" s="9">
        <v>1</v>
      </c>
      <c r="G74" s="9">
        <v>99</v>
      </c>
      <c r="H74" s="9">
        <v>9</v>
      </c>
      <c r="I74" s="56"/>
      <c r="J74" s="57"/>
      <c r="K74" s="1"/>
      <c r="L74" s="1"/>
      <c r="M74" s="40"/>
      <c r="N74" s="41"/>
      <c r="O74" s="8">
        <v>2011</v>
      </c>
      <c r="P74" s="9">
        <v>10</v>
      </c>
      <c r="Q74" s="9">
        <v>3</v>
      </c>
      <c r="R74" s="9">
        <f>P74*9</f>
        <v>90</v>
      </c>
      <c r="S74" s="9">
        <v>8</v>
      </c>
      <c r="T74" s="44"/>
      <c r="U74" s="45"/>
      <c r="X74" s="40"/>
      <c r="Y74" s="41"/>
      <c r="Z74" s="8">
        <v>2012</v>
      </c>
      <c r="AA74" s="10">
        <f t="shared" si="40"/>
        <v>0</v>
      </c>
      <c r="AB74" s="10">
        <f t="shared" si="40"/>
        <v>0</v>
      </c>
      <c r="AC74" s="10">
        <f t="shared" si="40"/>
        <v>0</v>
      </c>
      <c r="AD74" s="10">
        <f t="shared" si="40"/>
        <v>0</v>
      </c>
      <c r="AE74" s="44"/>
      <c r="AF74" s="45"/>
      <c r="AI74" s="40"/>
      <c r="AJ74" s="41"/>
      <c r="AK74" s="13" t="s">
        <v>21</v>
      </c>
      <c r="AL74" s="12">
        <f aca="true" t="shared" si="41" ref="AL74:AO75">E74-E73</f>
        <v>-1</v>
      </c>
      <c r="AM74" s="12">
        <f t="shared" si="41"/>
        <v>-2</v>
      </c>
      <c r="AN74" s="12">
        <f t="shared" si="41"/>
        <v>9</v>
      </c>
      <c r="AO74" s="12">
        <f t="shared" si="41"/>
        <v>1</v>
      </c>
      <c r="AP74" s="44"/>
      <c r="AQ74" s="45"/>
    </row>
    <row r="75" spans="2:43" ht="18.75" customHeight="1">
      <c r="B75" s="52"/>
      <c r="C75" s="53"/>
      <c r="D75" s="14">
        <v>2013</v>
      </c>
      <c r="E75" s="15">
        <v>9</v>
      </c>
      <c r="F75" s="15">
        <v>1</v>
      </c>
      <c r="G75" s="15">
        <f>E75*11</f>
        <v>99</v>
      </c>
      <c r="H75" s="15">
        <v>9</v>
      </c>
      <c r="I75" s="58"/>
      <c r="J75" s="59"/>
      <c r="K75" s="1"/>
      <c r="L75" s="1"/>
      <c r="M75" s="42"/>
      <c r="N75" s="43"/>
      <c r="O75" s="14">
        <v>2012</v>
      </c>
      <c r="P75" s="15">
        <v>9</v>
      </c>
      <c r="Q75" s="15">
        <v>1</v>
      </c>
      <c r="R75" s="15">
        <f>(P75*11)</f>
        <v>99</v>
      </c>
      <c r="S75" s="15">
        <v>9</v>
      </c>
      <c r="T75" s="46"/>
      <c r="U75" s="47"/>
      <c r="X75" s="42"/>
      <c r="Y75" s="43"/>
      <c r="Z75" s="14">
        <v>2013</v>
      </c>
      <c r="AA75" s="16">
        <f>E75-E74</f>
        <v>0</v>
      </c>
      <c r="AB75" s="16">
        <f>F75-F74</f>
        <v>0</v>
      </c>
      <c r="AC75" s="16">
        <f>G75-G74</f>
        <v>0</v>
      </c>
      <c r="AD75" s="16">
        <f>H75-H74</f>
        <v>0</v>
      </c>
      <c r="AE75" s="46"/>
      <c r="AF75" s="47"/>
      <c r="AI75" s="42"/>
      <c r="AJ75" s="43"/>
      <c r="AK75" s="17" t="s">
        <v>22</v>
      </c>
      <c r="AL75" s="12">
        <f t="shared" si="41"/>
        <v>0</v>
      </c>
      <c r="AM75" s="12">
        <f t="shared" si="41"/>
        <v>0</v>
      </c>
      <c r="AN75" s="12">
        <f t="shared" si="41"/>
        <v>0</v>
      </c>
      <c r="AO75" s="12">
        <f t="shared" si="41"/>
        <v>0</v>
      </c>
      <c r="AP75" s="46"/>
      <c r="AQ75" s="47"/>
    </row>
    <row r="76" spans="2:43" ht="18.75" customHeight="1">
      <c r="B76" s="48" t="s">
        <v>71</v>
      </c>
      <c r="C76" s="49"/>
      <c r="D76" s="8">
        <v>2011</v>
      </c>
      <c r="E76" s="9">
        <v>2</v>
      </c>
      <c r="F76" s="9">
        <v>0</v>
      </c>
      <c r="G76" s="9">
        <v>18</v>
      </c>
      <c r="H76" s="9">
        <v>0</v>
      </c>
      <c r="I76" s="54" t="s">
        <v>72</v>
      </c>
      <c r="J76" s="55"/>
      <c r="K76" s="1"/>
      <c r="L76" s="1"/>
      <c r="M76" s="40"/>
      <c r="N76" s="41"/>
      <c r="O76" s="8">
        <v>2010</v>
      </c>
      <c r="P76" s="9">
        <v>2</v>
      </c>
      <c r="Q76" s="9">
        <v>0</v>
      </c>
      <c r="R76" s="9">
        <f>P76*9</f>
        <v>18</v>
      </c>
      <c r="S76" s="9">
        <v>0</v>
      </c>
      <c r="T76" s="44"/>
      <c r="U76" s="45"/>
      <c r="X76" s="40"/>
      <c r="Y76" s="41"/>
      <c r="Z76" s="8">
        <v>2011</v>
      </c>
      <c r="AA76" s="10">
        <f aca="true" t="shared" si="42" ref="AA76:AD77">E76-P77</f>
        <v>0</v>
      </c>
      <c r="AB76" s="10">
        <f t="shared" si="42"/>
        <v>0</v>
      </c>
      <c r="AC76" s="10">
        <f t="shared" si="42"/>
        <v>0</v>
      </c>
      <c r="AD76" s="10">
        <f t="shared" si="42"/>
        <v>0</v>
      </c>
      <c r="AE76" s="44"/>
      <c r="AF76" s="45"/>
      <c r="AI76" s="40"/>
      <c r="AJ76" s="41"/>
      <c r="AK76" s="11" t="s">
        <v>20</v>
      </c>
      <c r="AL76" s="12" t="e">
        <f>E76-#REF!</f>
        <v>#REF!</v>
      </c>
      <c r="AM76" s="12" t="e">
        <f>F76-#REF!</f>
        <v>#REF!</v>
      </c>
      <c r="AN76" s="12" t="e">
        <f>G76-#REF!</f>
        <v>#REF!</v>
      </c>
      <c r="AO76" s="12" t="e">
        <f>H76-#REF!</f>
        <v>#REF!</v>
      </c>
      <c r="AP76" s="44"/>
      <c r="AQ76" s="45"/>
    </row>
    <row r="77" spans="2:43" ht="18.75" customHeight="1">
      <c r="B77" s="50"/>
      <c r="C77" s="51"/>
      <c r="D77" s="8">
        <v>2012</v>
      </c>
      <c r="E77" s="9">
        <v>2</v>
      </c>
      <c r="F77" s="9">
        <v>0</v>
      </c>
      <c r="G77" s="9">
        <v>22</v>
      </c>
      <c r="H77" s="9">
        <v>2</v>
      </c>
      <c r="I77" s="56"/>
      <c r="J77" s="57"/>
      <c r="K77" s="1"/>
      <c r="L77" s="1"/>
      <c r="M77" s="40"/>
      <c r="N77" s="41"/>
      <c r="O77" s="8">
        <v>2011</v>
      </c>
      <c r="P77" s="9">
        <v>2</v>
      </c>
      <c r="Q77" s="9">
        <v>0</v>
      </c>
      <c r="R77" s="9">
        <f>P77*9</f>
        <v>18</v>
      </c>
      <c r="S77" s="9">
        <v>0</v>
      </c>
      <c r="T77" s="44"/>
      <c r="U77" s="45"/>
      <c r="X77" s="40"/>
      <c r="Y77" s="41"/>
      <c r="Z77" s="8">
        <v>2012</v>
      </c>
      <c r="AA77" s="10">
        <f t="shared" si="42"/>
        <v>0</v>
      </c>
      <c r="AB77" s="10">
        <f t="shared" si="42"/>
        <v>0</v>
      </c>
      <c r="AC77" s="10">
        <f t="shared" si="42"/>
        <v>0</v>
      </c>
      <c r="AD77" s="10">
        <f t="shared" si="42"/>
        <v>0</v>
      </c>
      <c r="AE77" s="44"/>
      <c r="AF77" s="45"/>
      <c r="AI77" s="40"/>
      <c r="AJ77" s="41"/>
      <c r="AK77" s="13" t="s">
        <v>21</v>
      </c>
      <c r="AL77" s="12">
        <f aca="true" t="shared" si="43" ref="AL77:AO78">E77-E76</f>
        <v>0</v>
      </c>
      <c r="AM77" s="12">
        <f t="shared" si="43"/>
        <v>0</v>
      </c>
      <c r="AN77" s="12">
        <f t="shared" si="43"/>
        <v>4</v>
      </c>
      <c r="AO77" s="12">
        <f t="shared" si="43"/>
        <v>2</v>
      </c>
      <c r="AP77" s="44"/>
      <c r="AQ77" s="45"/>
    </row>
    <row r="78" spans="2:43" ht="18.75" customHeight="1">
      <c r="B78" s="52"/>
      <c r="C78" s="53"/>
      <c r="D78" s="14">
        <v>2013</v>
      </c>
      <c r="E78" s="15">
        <v>2</v>
      </c>
      <c r="F78" s="15">
        <v>0</v>
      </c>
      <c r="G78" s="15">
        <f>E78*11</f>
        <v>22</v>
      </c>
      <c r="H78" s="15">
        <v>2</v>
      </c>
      <c r="I78" s="58"/>
      <c r="J78" s="59"/>
      <c r="K78" s="1"/>
      <c r="L78" s="1"/>
      <c r="M78" s="42"/>
      <c r="N78" s="43"/>
      <c r="O78" s="14">
        <v>2012</v>
      </c>
      <c r="P78" s="15">
        <v>2</v>
      </c>
      <c r="Q78" s="15">
        <v>0</v>
      </c>
      <c r="R78" s="15">
        <f>(P78*11)</f>
        <v>22</v>
      </c>
      <c r="S78" s="15">
        <v>2</v>
      </c>
      <c r="T78" s="46"/>
      <c r="U78" s="47"/>
      <c r="X78" s="42"/>
      <c r="Y78" s="43"/>
      <c r="Z78" s="14">
        <v>2013</v>
      </c>
      <c r="AA78" s="16">
        <f>E78-E77</f>
        <v>0</v>
      </c>
      <c r="AB78" s="16">
        <f>F78-F77</f>
        <v>0</v>
      </c>
      <c r="AC78" s="16">
        <f>G78-G77</f>
        <v>0</v>
      </c>
      <c r="AD78" s="16">
        <f>H78-H77</f>
        <v>0</v>
      </c>
      <c r="AE78" s="46"/>
      <c r="AF78" s="47"/>
      <c r="AI78" s="42"/>
      <c r="AJ78" s="43"/>
      <c r="AK78" s="17" t="s">
        <v>22</v>
      </c>
      <c r="AL78" s="12">
        <f t="shared" si="43"/>
        <v>0</v>
      </c>
      <c r="AM78" s="12">
        <f t="shared" si="43"/>
        <v>0</v>
      </c>
      <c r="AN78" s="12">
        <f t="shared" si="43"/>
        <v>0</v>
      </c>
      <c r="AO78" s="12">
        <f t="shared" si="43"/>
        <v>0</v>
      </c>
      <c r="AP78" s="46"/>
      <c r="AQ78" s="47"/>
    </row>
    <row r="79" spans="2:43" ht="18.75" customHeight="1">
      <c r="B79" s="48" t="s">
        <v>73</v>
      </c>
      <c r="C79" s="49"/>
      <c r="D79" s="8">
        <v>2011</v>
      </c>
      <c r="E79" s="9">
        <v>5</v>
      </c>
      <c r="F79" s="9">
        <v>0</v>
      </c>
      <c r="G79" s="9">
        <v>45</v>
      </c>
      <c r="H79" s="9">
        <v>0</v>
      </c>
      <c r="I79" s="54" t="s">
        <v>74</v>
      </c>
      <c r="J79" s="55"/>
      <c r="K79" s="1"/>
      <c r="L79" s="1"/>
      <c r="M79" s="40"/>
      <c r="N79" s="41"/>
      <c r="O79" s="8">
        <v>2010</v>
      </c>
      <c r="P79" s="9">
        <v>5</v>
      </c>
      <c r="Q79" s="9">
        <v>0</v>
      </c>
      <c r="R79" s="9">
        <f>P79*9</f>
        <v>45</v>
      </c>
      <c r="S79" s="9">
        <v>0</v>
      </c>
      <c r="T79" s="44"/>
      <c r="U79" s="45"/>
      <c r="X79" s="40"/>
      <c r="Y79" s="41"/>
      <c r="Z79" s="8">
        <v>2011</v>
      </c>
      <c r="AA79" s="10">
        <f aca="true" t="shared" si="44" ref="AA79:AD80">E79-P80</f>
        <v>0</v>
      </c>
      <c r="AB79" s="10">
        <f t="shared" si="44"/>
        <v>0</v>
      </c>
      <c r="AC79" s="10">
        <f t="shared" si="44"/>
        <v>0</v>
      </c>
      <c r="AD79" s="10">
        <f t="shared" si="44"/>
        <v>0</v>
      </c>
      <c r="AE79" s="44"/>
      <c r="AF79" s="45"/>
      <c r="AI79" s="40"/>
      <c r="AJ79" s="41"/>
      <c r="AK79" s="11" t="s">
        <v>20</v>
      </c>
      <c r="AL79" s="12" t="e">
        <f>E79-#REF!</f>
        <v>#REF!</v>
      </c>
      <c r="AM79" s="12" t="e">
        <f>F79-#REF!</f>
        <v>#REF!</v>
      </c>
      <c r="AN79" s="12" t="e">
        <f>G79-#REF!</f>
        <v>#REF!</v>
      </c>
      <c r="AO79" s="12" t="e">
        <f>H79-#REF!</f>
        <v>#REF!</v>
      </c>
      <c r="AP79" s="44"/>
      <c r="AQ79" s="45"/>
    </row>
    <row r="80" spans="2:43" ht="18.75" customHeight="1">
      <c r="B80" s="50"/>
      <c r="C80" s="51"/>
      <c r="D80" s="8">
        <v>2012</v>
      </c>
      <c r="E80" s="9">
        <v>5</v>
      </c>
      <c r="F80" s="9">
        <v>0</v>
      </c>
      <c r="G80" s="9">
        <v>55</v>
      </c>
      <c r="H80" s="9">
        <v>0</v>
      </c>
      <c r="I80" s="56"/>
      <c r="J80" s="57"/>
      <c r="K80" s="1"/>
      <c r="L80" s="1"/>
      <c r="M80" s="40"/>
      <c r="N80" s="41"/>
      <c r="O80" s="8">
        <v>2011</v>
      </c>
      <c r="P80" s="9">
        <v>5</v>
      </c>
      <c r="Q80" s="9">
        <v>0</v>
      </c>
      <c r="R80" s="9">
        <f>P80*9</f>
        <v>45</v>
      </c>
      <c r="S80" s="9">
        <v>0</v>
      </c>
      <c r="T80" s="44"/>
      <c r="U80" s="45"/>
      <c r="X80" s="40"/>
      <c r="Y80" s="41"/>
      <c r="Z80" s="8">
        <v>2012</v>
      </c>
      <c r="AA80" s="10">
        <f t="shared" si="44"/>
        <v>0</v>
      </c>
      <c r="AB80" s="10">
        <f t="shared" si="44"/>
        <v>0</v>
      </c>
      <c r="AC80" s="10">
        <f t="shared" si="44"/>
        <v>0</v>
      </c>
      <c r="AD80" s="10">
        <f t="shared" si="44"/>
        <v>0</v>
      </c>
      <c r="AE80" s="44"/>
      <c r="AF80" s="45"/>
      <c r="AI80" s="40"/>
      <c r="AJ80" s="41"/>
      <c r="AK80" s="13" t="s">
        <v>21</v>
      </c>
      <c r="AL80" s="12">
        <f aca="true" t="shared" si="45" ref="AL80:AO81">E80-E79</f>
        <v>0</v>
      </c>
      <c r="AM80" s="12">
        <f t="shared" si="45"/>
        <v>0</v>
      </c>
      <c r="AN80" s="12">
        <f t="shared" si="45"/>
        <v>10</v>
      </c>
      <c r="AO80" s="12">
        <f t="shared" si="45"/>
        <v>0</v>
      </c>
      <c r="AP80" s="44"/>
      <c r="AQ80" s="45"/>
    </row>
    <row r="81" spans="2:43" ht="18.75" customHeight="1">
      <c r="B81" s="52"/>
      <c r="C81" s="53"/>
      <c r="D81" s="14">
        <v>2013</v>
      </c>
      <c r="E81" s="15">
        <v>6</v>
      </c>
      <c r="F81" s="15">
        <v>0</v>
      </c>
      <c r="G81" s="15">
        <f>E81*11</f>
        <v>66</v>
      </c>
      <c r="H81" s="15">
        <v>0</v>
      </c>
      <c r="I81" s="58"/>
      <c r="J81" s="59"/>
      <c r="K81" s="1"/>
      <c r="L81" s="1"/>
      <c r="M81" s="42"/>
      <c r="N81" s="43"/>
      <c r="O81" s="14">
        <v>2012</v>
      </c>
      <c r="P81" s="15">
        <v>5</v>
      </c>
      <c r="Q81" s="15">
        <v>0</v>
      </c>
      <c r="R81" s="15">
        <f>(P81*11)</f>
        <v>55</v>
      </c>
      <c r="S81" s="15">
        <v>0</v>
      </c>
      <c r="T81" s="46"/>
      <c r="U81" s="47"/>
      <c r="X81" s="42"/>
      <c r="Y81" s="43"/>
      <c r="Z81" s="14">
        <v>2013</v>
      </c>
      <c r="AA81" s="16">
        <f>E81-E80</f>
        <v>1</v>
      </c>
      <c r="AB81" s="16">
        <f>F81-F80</f>
        <v>0</v>
      </c>
      <c r="AC81" s="16">
        <f>G81-G80</f>
        <v>11</v>
      </c>
      <c r="AD81" s="16">
        <f>H81-H80</f>
        <v>0</v>
      </c>
      <c r="AE81" s="46"/>
      <c r="AF81" s="47"/>
      <c r="AI81" s="42"/>
      <c r="AJ81" s="43"/>
      <c r="AK81" s="17" t="s">
        <v>22</v>
      </c>
      <c r="AL81" s="12">
        <f t="shared" si="45"/>
        <v>1</v>
      </c>
      <c r="AM81" s="12">
        <f t="shared" si="45"/>
        <v>0</v>
      </c>
      <c r="AN81" s="12">
        <f t="shared" si="45"/>
        <v>11</v>
      </c>
      <c r="AO81" s="12">
        <f t="shared" si="45"/>
        <v>0</v>
      </c>
      <c r="AP81" s="46"/>
      <c r="AQ81" s="47"/>
    </row>
    <row r="82" ht="5.25" customHeight="1"/>
    <row r="83" spans="2:43" ht="15" customHeight="1">
      <c r="B83" s="36" t="s">
        <v>75</v>
      </c>
      <c r="C83" s="36"/>
      <c r="D83" s="26">
        <v>2011</v>
      </c>
      <c r="E83" s="26">
        <v>331</v>
      </c>
      <c r="F83" s="26">
        <v>43</v>
      </c>
      <c r="G83" s="26">
        <v>2979</v>
      </c>
      <c r="H83" s="26">
        <v>252</v>
      </c>
      <c r="I83" s="37" t="s">
        <v>76</v>
      </c>
      <c r="J83" s="37"/>
      <c r="K83" s="1"/>
      <c r="L83" s="1"/>
      <c r="M83" s="36"/>
      <c r="N83" s="36"/>
      <c r="O83" s="26">
        <v>2010</v>
      </c>
      <c r="P83" s="26">
        <f>P7+P10+P13+P16+P19+P22+P25+P28+P31+P34+P37+P40+P49+P52+P55+P58+P61+P64+P67+P70+P73+P76+P79</f>
        <v>332</v>
      </c>
      <c r="Q83" s="26">
        <f>Q7+Q10+Q13+Q16+Q19+Q22+Q25+Q28+Q31+Q34+Q37+Q40+Q49+Q52+Q55+Q58+Q61+Q64+Q67+Q70+Q73+Q76+Q79</f>
        <v>31</v>
      </c>
      <c r="R83" s="26">
        <f>R7+R10+R13+R16+R19+R22+R25+R28+R31+R34+R37+R40+R49+R52+R55+R58+R61+R64+R67+R71+R73+R76+R79</f>
        <v>2988</v>
      </c>
      <c r="S83" s="26">
        <f>S7+S10+S13+S16+S19+S22+S25+S28+S31+S34+S37+S40+S49+S52+S55+S58+S61+S64+S67+S70+S73+S76+S79</f>
        <v>258</v>
      </c>
      <c r="T83" s="37"/>
      <c r="U83" s="37"/>
      <c r="X83" s="36"/>
      <c r="Y83" s="36"/>
      <c r="Z83" s="26">
        <v>2011</v>
      </c>
      <c r="AA83" s="27">
        <f aca="true" t="shared" si="46" ref="AA83:AD84">E83-P84</f>
        <v>0</v>
      </c>
      <c r="AB83" s="27">
        <f t="shared" si="46"/>
        <v>0</v>
      </c>
      <c r="AC83" s="27">
        <f t="shared" si="46"/>
        <v>0</v>
      </c>
      <c r="AD83" s="27">
        <f t="shared" si="46"/>
        <v>0</v>
      </c>
      <c r="AE83" s="37"/>
      <c r="AF83" s="37"/>
      <c r="AI83" s="36"/>
      <c r="AJ83" s="36"/>
      <c r="AK83" s="11" t="s">
        <v>20</v>
      </c>
      <c r="AL83" s="28" t="e">
        <f>E83-#REF!</f>
        <v>#REF!</v>
      </c>
      <c r="AM83" s="28" t="e">
        <f>F83-#REF!</f>
        <v>#REF!</v>
      </c>
      <c r="AN83" s="28" t="e">
        <f>G83-#REF!</f>
        <v>#REF!</v>
      </c>
      <c r="AO83" s="28" t="e">
        <f>H83-#REF!</f>
        <v>#REF!</v>
      </c>
      <c r="AP83" s="37"/>
      <c r="AQ83" s="37"/>
    </row>
    <row r="84" spans="2:43" ht="15" customHeight="1">
      <c r="B84" s="36"/>
      <c r="C84" s="36"/>
      <c r="D84" s="26">
        <v>2012</v>
      </c>
      <c r="E84" s="26">
        <v>314</v>
      </c>
      <c r="F84" s="26">
        <v>25</v>
      </c>
      <c r="G84" s="26">
        <v>3454</v>
      </c>
      <c r="H84" s="26">
        <v>312</v>
      </c>
      <c r="I84" s="37"/>
      <c r="J84" s="37"/>
      <c r="K84" s="1"/>
      <c r="L84" s="1"/>
      <c r="M84" s="36"/>
      <c r="N84" s="36"/>
      <c r="O84" s="26">
        <v>2011</v>
      </c>
      <c r="P84" s="26">
        <f>SUM(P80,P77,P74,P71,P68,P65,P62,P59,P56,P53,P50,P41,P38,P35,P32,P29,P26,P23,P20,P17,P14,P11,P8)</f>
        <v>331</v>
      </c>
      <c r="Q84" s="26">
        <f>SUM(Q80,Q77,Q74,Q71,Q68,Q65,Q62,Q59,Q56,Q53,Q50,Q41,Q38,Q35,Q32,Q29,Q26,Q23,Q20,Q17,Q14,Q11,Q8)</f>
        <v>43</v>
      </c>
      <c r="R84" s="26">
        <f>SUM(R80,R77,R74,R71,R68,R65,R62,R59,R56,R53,R50,R41,R38,R35,R32,R29,R26,R23,R20,R17,R14,R11,R8)</f>
        <v>2979</v>
      </c>
      <c r="S84" s="26">
        <f>(S8+S11+S14+S17+S20+S23+S26+S29+S32+S35+S38+S41+S50+S53+S56+S59+S62+S65+S68+S71+S74+S77+S80)</f>
        <v>252</v>
      </c>
      <c r="T84" s="37"/>
      <c r="U84" s="37"/>
      <c r="X84" s="36"/>
      <c r="Y84" s="36"/>
      <c r="Z84" s="26">
        <v>2012</v>
      </c>
      <c r="AA84" s="27">
        <f t="shared" si="46"/>
        <v>0</v>
      </c>
      <c r="AB84" s="27">
        <f t="shared" si="46"/>
        <v>0</v>
      </c>
      <c r="AC84" s="27">
        <f t="shared" si="46"/>
        <v>0</v>
      </c>
      <c r="AD84" s="27">
        <f t="shared" si="46"/>
        <v>0</v>
      </c>
      <c r="AE84" s="37"/>
      <c r="AF84" s="37"/>
      <c r="AI84" s="36"/>
      <c r="AJ84" s="36"/>
      <c r="AK84" s="13" t="s">
        <v>21</v>
      </c>
      <c r="AL84" s="28">
        <f aca="true" t="shared" si="47" ref="AL84:AO85">E84-E83</f>
        <v>-17</v>
      </c>
      <c r="AM84" s="28">
        <f t="shared" si="47"/>
        <v>-18</v>
      </c>
      <c r="AN84" s="28">
        <f t="shared" si="47"/>
        <v>475</v>
      </c>
      <c r="AO84" s="28">
        <f t="shared" si="47"/>
        <v>60</v>
      </c>
      <c r="AP84" s="37"/>
      <c r="AQ84" s="37"/>
    </row>
    <row r="85" spans="2:43" ht="15" customHeight="1">
      <c r="B85" s="36"/>
      <c r="C85" s="36"/>
      <c r="D85" s="26">
        <v>2013</v>
      </c>
      <c r="E85" s="26">
        <f>(E9+E12+E15+E18+E21+E24+E27+E30+E33+E36+E39+E42+E51+E54+E57+E60+E63+E66+E69+E72+E75+E78+E81)</f>
        <v>318</v>
      </c>
      <c r="F85" s="26">
        <f>(F9+F12+F15+F18+F21+F24+F27+F30+F33+F36+F39+F42+F51+F54+F57+F60+F63+F66+F69+F72+F75+F78+F81)</f>
        <v>24</v>
      </c>
      <c r="G85" s="26">
        <f>(G9+G12+G15+G18+G21+G24+G27+G30+G33+G36+G39+G42+G51+G54+G57+G60+G63+G66+G69+G72+G75+G78+G81)</f>
        <v>3498</v>
      </c>
      <c r="H85" s="26">
        <f>(H9+H12+H15+H18+H21+H24+H27+H30+H33+H36+H39+H42+H51+H54+H57+H60+H63+H66+H69+H72+H75+H78+H81)</f>
        <v>310</v>
      </c>
      <c r="I85" s="37"/>
      <c r="J85" s="37"/>
      <c r="K85" s="1"/>
      <c r="L85" s="1"/>
      <c r="M85" s="36"/>
      <c r="N85" s="36"/>
      <c r="O85" s="26">
        <v>2012</v>
      </c>
      <c r="P85" s="26">
        <f>P81+P78+P75+P72+P69+P66+P63+P60+P57+P54+P51+P42+P39+P36+P33+P30+P27+P24+P21+P18+P15+P12+P9</f>
        <v>314</v>
      </c>
      <c r="Q85" s="26">
        <f>(Q81+Q78+Q75+Q72+Q69+Q66+Q63+Q60+Q57+Q54+Q51+Q42+Q39+Q36+Q33+Q30+Q27+Q24+Q21+Q18+Q15+Q12+Q9)</f>
        <v>25</v>
      </c>
      <c r="R85" s="26">
        <f>SUM(R81,R78,R75,R72,R69,R66,R63,R60,R57,R54,R51,R42,R39,R36,R33,R30,R27,R24,R21,R18,R15,R12,R9)</f>
        <v>3454</v>
      </c>
      <c r="S85" s="26">
        <f>(S9+S12+S15+S18+S21+S24+S27+S30+S33+S36+S39+S42+S51+S54+S57+S60+S63+S66+S69+S72+S75+S78+S81)</f>
        <v>312</v>
      </c>
      <c r="T85" s="37"/>
      <c r="U85" s="37"/>
      <c r="X85" s="36"/>
      <c r="Y85" s="36"/>
      <c r="Z85" s="26">
        <v>2013</v>
      </c>
      <c r="AA85" s="29">
        <f>E85-E84</f>
        <v>4</v>
      </c>
      <c r="AB85" s="29">
        <f>F85-F84</f>
        <v>-1</v>
      </c>
      <c r="AC85" s="29">
        <f>G85-G84</f>
        <v>44</v>
      </c>
      <c r="AD85" s="29">
        <f>H85-H84</f>
        <v>-2</v>
      </c>
      <c r="AE85" s="37"/>
      <c r="AF85" s="37"/>
      <c r="AI85" s="36"/>
      <c r="AJ85" s="36"/>
      <c r="AK85" s="17" t="s">
        <v>22</v>
      </c>
      <c r="AL85" s="28">
        <f t="shared" si="47"/>
        <v>4</v>
      </c>
      <c r="AM85" s="28">
        <f t="shared" si="47"/>
        <v>-1</v>
      </c>
      <c r="AN85" s="28">
        <f t="shared" si="47"/>
        <v>44</v>
      </c>
      <c r="AO85" s="28">
        <f t="shared" si="47"/>
        <v>-2</v>
      </c>
      <c r="AP85" s="37"/>
      <c r="AQ85" s="37"/>
    </row>
    <row r="86" spans="2:32" s="30" customFormat="1" ht="12.75" customHeight="1">
      <c r="B86" s="38" t="s">
        <v>77</v>
      </c>
      <c r="C86" s="38"/>
      <c r="D86" s="38"/>
      <c r="E86" s="38"/>
      <c r="G86" s="39" t="s">
        <v>78</v>
      </c>
      <c r="H86" s="39"/>
      <c r="I86" s="39"/>
      <c r="J86" s="39"/>
      <c r="M86" s="38" t="s">
        <v>77</v>
      </c>
      <c r="N86" s="38"/>
      <c r="O86" s="38"/>
      <c r="P86" s="38"/>
      <c r="R86" s="39" t="s">
        <v>78</v>
      </c>
      <c r="S86" s="39"/>
      <c r="T86" s="39"/>
      <c r="U86" s="39"/>
      <c r="X86" s="38" t="s">
        <v>77</v>
      </c>
      <c r="Y86" s="38"/>
      <c r="Z86" s="38"/>
      <c r="AA86" s="38"/>
      <c r="AC86" s="39" t="s">
        <v>78</v>
      </c>
      <c r="AD86" s="39"/>
      <c r="AE86" s="39"/>
      <c r="AF86" s="39"/>
    </row>
    <row r="87" spans="2:21" s="30" customFormat="1" ht="21.75" customHeight="1">
      <c r="B87" s="33"/>
      <c r="C87" s="33"/>
      <c r="D87" s="33"/>
      <c r="E87" s="33"/>
      <c r="G87" s="34"/>
      <c r="H87" s="34"/>
      <c r="I87" s="34"/>
      <c r="J87" s="34"/>
      <c r="L87" s="2"/>
      <c r="M87" s="33"/>
      <c r="N87" s="33"/>
      <c r="O87" s="33"/>
      <c r="P87" s="33"/>
      <c r="R87" s="34"/>
      <c r="S87" s="34"/>
      <c r="T87" s="34"/>
      <c r="U87" s="34"/>
    </row>
    <row r="88" spans="12:32" s="30" customFormat="1" ht="36.75" customHeight="1">
      <c r="L88" s="2"/>
      <c r="X88" s="1"/>
      <c r="Y88" s="1"/>
      <c r="Z88" s="1"/>
      <c r="AA88" s="1"/>
      <c r="AB88" s="1"/>
      <c r="AC88" s="1"/>
      <c r="AD88" s="1"/>
      <c r="AE88" s="1"/>
      <c r="AF88" s="1"/>
    </row>
    <row r="89" s="1" customFormat="1" ht="12.75">
      <c r="L89" s="2"/>
    </row>
    <row r="90" spans="9:21" s="1" customFormat="1" ht="12.75">
      <c r="I90" s="35"/>
      <c r="J90" s="35"/>
      <c r="K90" s="35"/>
      <c r="L90" s="2"/>
      <c r="T90" s="2"/>
      <c r="U90" s="2"/>
    </row>
    <row r="91" spans="12:32" s="1" customFormat="1" ht="12.75">
      <c r="L91" s="2"/>
      <c r="X91" s="2"/>
      <c r="Y91" s="2"/>
      <c r="Z91" s="2"/>
      <c r="AA91" s="2"/>
      <c r="AB91" s="2"/>
      <c r="AC91" s="2"/>
      <c r="AD91" s="2"/>
      <c r="AE91" s="2"/>
      <c r="AF91" s="2"/>
    </row>
    <row r="92" spans="5:20" ht="12.75">
      <c r="E92" s="1"/>
      <c r="F92" s="1"/>
      <c r="G92" s="1"/>
      <c r="H92" s="1"/>
      <c r="I92" s="1"/>
      <c r="P92" s="1"/>
      <c r="Q92" s="1"/>
      <c r="R92" s="1"/>
      <c r="S92" s="1"/>
      <c r="T92" s="1"/>
    </row>
    <row r="129" spans="5:20" ht="12.75">
      <c r="E129" s="31"/>
      <c r="F129" s="32"/>
      <c r="G129" s="32"/>
      <c r="H129" s="32"/>
      <c r="I129" s="32"/>
      <c r="P129" s="31"/>
      <c r="Q129" s="32"/>
      <c r="R129" s="32"/>
      <c r="S129" s="32"/>
      <c r="T129" s="32"/>
    </row>
    <row r="135" ht="12.75">
      <c r="A135" s="2"/>
    </row>
    <row r="137" ht="12.75">
      <c r="A137" s="2"/>
    </row>
    <row r="139" ht="12.75">
      <c r="A139" s="2"/>
    </row>
    <row r="141" ht="12.75">
      <c r="A141" s="2"/>
    </row>
    <row r="144" ht="12.75">
      <c r="A144" s="2"/>
    </row>
    <row r="147" ht="12.75">
      <c r="A147" s="2"/>
    </row>
    <row r="149" ht="12.75">
      <c r="A149" s="2"/>
    </row>
    <row r="151" ht="12.75">
      <c r="A151" s="2"/>
    </row>
    <row r="153" ht="12.75">
      <c r="A153" s="2"/>
    </row>
    <row r="155" ht="12.75">
      <c r="A155" s="2"/>
    </row>
    <row r="157" ht="12.75">
      <c r="A157" s="2"/>
    </row>
    <row r="159" ht="12.75">
      <c r="A159" s="2"/>
    </row>
    <row r="161" ht="12.75">
      <c r="A161" s="2"/>
    </row>
    <row r="163" ht="12.75">
      <c r="A163" s="2"/>
    </row>
    <row r="165" ht="12.75">
      <c r="A165" s="2"/>
    </row>
    <row r="167" ht="12.75">
      <c r="A167" s="2"/>
    </row>
    <row r="169" ht="12.75">
      <c r="A169" s="2"/>
    </row>
    <row r="171" ht="12.75">
      <c r="A171" s="2"/>
    </row>
    <row r="173" ht="12.75">
      <c r="A173" s="2"/>
    </row>
    <row r="175" ht="12.75">
      <c r="A175" s="2"/>
    </row>
    <row r="177" ht="12.75">
      <c r="A177" s="2"/>
    </row>
    <row r="179" ht="12.75">
      <c r="A179" s="2"/>
    </row>
    <row r="181" ht="12.75">
      <c r="A181" s="2"/>
    </row>
    <row r="183" ht="12.75">
      <c r="A183" s="2"/>
    </row>
    <row r="185" ht="12.75">
      <c r="A185" s="2"/>
    </row>
    <row r="187" ht="12.75">
      <c r="A187" s="2"/>
    </row>
    <row r="189" ht="12.75">
      <c r="A189" s="2"/>
    </row>
    <row r="191" ht="12.75">
      <c r="A191" s="2"/>
    </row>
    <row r="193" ht="12.75">
      <c r="A193" s="2"/>
    </row>
    <row r="195" ht="12.75">
      <c r="A195" s="2"/>
    </row>
    <row r="197" ht="12.75">
      <c r="A197" s="2"/>
    </row>
    <row r="198" spans="1:12" ht="12.75">
      <c r="A198" s="2"/>
      <c r="L198" s="30"/>
    </row>
    <row r="199" spans="1:12" ht="12.75">
      <c r="A199" s="2"/>
      <c r="L199" s="30"/>
    </row>
    <row r="200" spans="1:12" ht="12.75">
      <c r="A200" s="2"/>
      <c r="L200" s="30"/>
    </row>
    <row r="201" spans="1:12" ht="12.75">
      <c r="A201" s="2"/>
      <c r="L201" s="30"/>
    </row>
    <row r="202" spans="1:12" ht="12.75">
      <c r="A202" s="2"/>
      <c r="L202" s="1"/>
    </row>
    <row r="203" spans="1:12" ht="12.75">
      <c r="A203" s="2"/>
      <c r="L203" s="1"/>
    </row>
    <row r="204" spans="1:12" ht="12.75">
      <c r="A204" s="2"/>
      <c r="L204" s="1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</sheetData>
  <sheetProtection/>
  <mergeCells count="302">
    <mergeCell ref="B1:J1"/>
    <mergeCell ref="M1:U1"/>
    <mergeCell ref="X1:AF1"/>
    <mergeCell ref="B2:J2"/>
    <mergeCell ref="M2:U2"/>
    <mergeCell ref="X2:AF2"/>
    <mergeCell ref="AL4:AM4"/>
    <mergeCell ref="AL5:AM5"/>
    <mergeCell ref="AI2:AQ2"/>
    <mergeCell ref="B4:C5"/>
    <mergeCell ref="D4:D5"/>
    <mergeCell ref="E4:F4"/>
    <mergeCell ref="I4:J5"/>
    <mergeCell ref="M4:N5"/>
    <mergeCell ref="O4:O5"/>
    <mergeCell ref="P4:Q4"/>
    <mergeCell ref="T4:U5"/>
    <mergeCell ref="X4:Y5"/>
    <mergeCell ref="S5:S6"/>
    <mergeCell ref="AA5:AB5"/>
    <mergeCell ref="AC5:AC6"/>
    <mergeCell ref="AD5:AD6"/>
    <mergeCell ref="Z4:Z5"/>
    <mergeCell ref="AA4:AB4"/>
    <mergeCell ref="AE4:AF5"/>
    <mergeCell ref="AI4:AJ5"/>
    <mergeCell ref="AK4:AK5"/>
    <mergeCell ref="AP6:AQ6"/>
    <mergeCell ref="B7:C9"/>
    <mergeCell ref="I7:J9"/>
    <mergeCell ref="M7:N9"/>
    <mergeCell ref="T7:U9"/>
    <mergeCell ref="X7:Y9"/>
    <mergeCell ref="AE7:AF9"/>
    <mergeCell ref="AI7:AJ9"/>
    <mergeCell ref="AP7:AQ9"/>
    <mergeCell ref="AN5:AN6"/>
    <mergeCell ref="AO5:AO6"/>
    <mergeCell ref="B6:C6"/>
    <mergeCell ref="I6:J6"/>
    <mergeCell ref="M6:N6"/>
    <mergeCell ref="T6:U6"/>
    <mergeCell ref="X6:Y6"/>
    <mergeCell ref="AE6:AF6"/>
    <mergeCell ref="AI6:AJ6"/>
    <mergeCell ref="AP4:AQ5"/>
    <mergeCell ref="E5:F5"/>
    <mergeCell ref="G5:G6"/>
    <mergeCell ref="H5:H6"/>
    <mergeCell ref="P5:Q5"/>
    <mergeCell ref="R5:R6"/>
    <mergeCell ref="AI10:AJ12"/>
    <mergeCell ref="AP10:AQ12"/>
    <mergeCell ref="B13:C15"/>
    <mergeCell ref="I13:J15"/>
    <mergeCell ref="M13:N15"/>
    <mergeCell ref="T13:U15"/>
    <mergeCell ref="X13:Y15"/>
    <mergeCell ref="AE13:AF15"/>
    <mergeCell ref="AI13:AJ15"/>
    <mergeCell ref="AP13:AQ15"/>
    <mergeCell ref="B10:C12"/>
    <mergeCell ref="I10:J12"/>
    <mergeCell ref="M10:N12"/>
    <mergeCell ref="T10:U12"/>
    <mergeCell ref="X10:Y12"/>
    <mergeCell ref="AE10:AF12"/>
    <mergeCell ref="AI16:AJ18"/>
    <mergeCell ref="AP16:AQ18"/>
    <mergeCell ref="B19:C21"/>
    <mergeCell ref="I19:J21"/>
    <mergeCell ref="M19:N21"/>
    <mergeCell ref="T19:U21"/>
    <mergeCell ref="X19:Y21"/>
    <mergeCell ref="AE19:AF21"/>
    <mergeCell ref="AI19:AJ21"/>
    <mergeCell ref="AP19:AQ21"/>
    <mergeCell ref="B16:C18"/>
    <mergeCell ref="I16:J18"/>
    <mergeCell ref="M16:N18"/>
    <mergeCell ref="T16:U18"/>
    <mergeCell ref="X16:Y18"/>
    <mergeCell ref="AE16:AF18"/>
    <mergeCell ref="AI22:AJ24"/>
    <mergeCell ref="AP22:AQ24"/>
    <mergeCell ref="B25:C27"/>
    <mergeCell ref="I25:J27"/>
    <mergeCell ref="M25:N27"/>
    <mergeCell ref="T25:U27"/>
    <mergeCell ref="X25:Y27"/>
    <mergeCell ref="AE25:AF27"/>
    <mergeCell ref="AI25:AJ27"/>
    <mergeCell ref="AP25:AQ27"/>
    <mergeCell ref="B22:C24"/>
    <mergeCell ref="I22:J24"/>
    <mergeCell ref="M22:N24"/>
    <mergeCell ref="T22:U24"/>
    <mergeCell ref="X22:Y24"/>
    <mergeCell ref="AE22:AF24"/>
    <mergeCell ref="AI28:AJ30"/>
    <mergeCell ref="AP28:AQ30"/>
    <mergeCell ref="B31:B36"/>
    <mergeCell ref="C31:C33"/>
    <mergeCell ref="I31:I33"/>
    <mergeCell ref="J31:J36"/>
    <mergeCell ref="M31:M36"/>
    <mergeCell ref="N31:N33"/>
    <mergeCell ref="T31:T33"/>
    <mergeCell ref="U31:U36"/>
    <mergeCell ref="B28:C30"/>
    <mergeCell ref="I28:J30"/>
    <mergeCell ref="M28:N30"/>
    <mergeCell ref="T28:U30"/>
    <mergeCell ref="X28:Y30"/>
    <mergeCell ref="AE28:AF30"/>
    <mergeCell ref="AP31:AP33"/>
    <mergeCell ref="AQ31:AQ36"/>
    <mergeCell ref="C34:C36"/>
    <mergeCell ref="I34:I36"/>
    <mergeCell ref="N34:N36"/>
    <mergeCell ref="T34:T36"/>
    <mergeCell ref="Y34:Y36"/>
    <mergeCell ref="AE34:AE36"/>
    <mergeCell ref="AJ34:AJ36"/>
    <mergeCell ref="AP34:AP36"/>
    <mergeCell ref="X31:X36"/>
    <mergeCell ref="Y31:Y33"/>
    <mergeCell ref="AE31:AE33"/>
    <mergeCell ref="AF31:AF36"/>
    <mergeCell ref="AI31:AI36"/>
    <mergeCell ref="AJ31:AJ33"/>
    <mergeCell ref="B43:J43"/>
    <mergeCell ref="M43:U43"/>
    <mergeCell ref="X43:AF43"/>
    <mergeCell ref="AI43:AQ43"/>
    <mergeCell ref="B44:J44"/>
    <mergeCell ref="M44:U44"/>
    <mergeCell ref="X44:AF44"/>
    <mergeCell ref="AI44:AQ44"/>
    <mergeCell ref="AI37:AJ39"/>
    <mergeCell ref="AP37:AQ39"/>
    <mergeCell ref="B40:C42"/>
    <mergeCell ref="I40:J42"/>
    <mergeCell ref="M40:N42"/>
    <mergeCell ref="T40:U42"/>
    <mergeCell ref="X40:Y42"/>
    <mergeCell ref="AE40:AF42"/>
    <mergeCell ref="AI40:AJ42"/>
    <mergeCell ref="AP40:AQ42"/>
    <mergeCell ref="B37:C39"/>
    <mergeCell ref="I37:J39"/>
    <mergeCell ref="M37:N39"/>
    <mergeCell ref="T37:U39"/>
    <mergeCell ref="X37:Y39"/>
    <mergeCell ref="AE37:AF39"/>
    <mergeCell ref="B45:D45"/>
    <mergeCell ref="M45:O45"/>
    <mergeCell ref="X45:Z45"/>
    <mergeCell ref="AI45:AK45"/>
    <mergeCell ref="B46:C47"/>
    <mergeCell ref="D46:D47"/>
    <mergeCell ref="E46:F46"/>
    <mergeCell ref="I46:J47"/>
    <mergeCell ref="M46:N47"/>
    <mergeCell ref="O46:O47"/>
    <mergeCell ref="AP46:AQ47"/>
    <mergeCell ref="E47:F47"/>
    <mergeCell ref="G47:G48"/>
    <mergeCell ref="H47:H48"/>
    <mergeCell ref="P47:Q47"/>
    <mergeCell ref="R47:R48"/>
    <mergeCell ref="S47:S48"/>
    <mergeCell ref="P46:Q46"/>
    <mergeCell ref="T46:U47"/>
    <mergeCell ref="X46:Y47"/>
    <mergeCell ref="Z46:Z47"/>
    <mergeCell ref="AA46:AB46"/>
    <mergeCell ref="AE46:AF47"/>
    <mergeCell ref="AA47:AB47"/>
    <mergeCell ref="AC47:AC48"/>
    <mergeCell ref="AD47:AD48"/>
    <mergeCell ref="AL47:AM47"/>
    <mergeCell ref="AN47:AN48"/>
    <mergeCell ref="AO47:AO48"/>
    <mergeCell ref="B48:C48"/>
    <mergeCell ref="I48:J48"/>
    <mergeCell ref="M48:N48"/>
    <mergeCell ref="T48:U48"/>
    <mergeCell ref="X48:Y48"/>
    <mergeCell ref="AE48:AF48"/>
    <mergeCell ref="AI48:AJ48"/>
    <mergeCell ref="AI46:AJ47"/>
    <mergeCell ref="AK46:AK47"/>
    <mergeCell ref="AL46:AM46"/>
    <mergeCell ref="AP48:AQ48"/>
    <mergeCell ref="B49:C51"/>
    <mergeCell ref="I49:J51"/>
    <mergeCell ref="M49:N51"/>
    <mergeCell ref="T49:U51"/>
    <mergeCell ref="X49:Y51"/>
    <mergeCell ref="AE49:AF51"/>
    <mergeCell ref="AI49:AJ51"/>
    <mergeCell ref="AP49:AQ51"/>
    <mergeCell ref="AI52:AJ54"/>
    <mergeCell ref="AP52:AQ54"/>
    <mergeCell ref="B55:C57"/>
    <mergeCell ref="I55:J57"/>
    <mergeCell ref="M55:N57"/>
    <mergeCell ref="T55:U57"/>
    <mergeCell ref="X55:Y57"/>
    <mergeCell ref="AE55:AF57"/>
    <mergeCell ref="AI55:AJ57"/>
    <mergeCell ref="AP55:AQ57"/>
    <mergeCell ref="B52:C54"/>
    <mergeCell ref="I52:J54"/>
    <mergeCell ref="M52:N54"/>
    <mergeCell ref="T52:U54"/>
    <mergeCell ref="X52:Y54"/>
    <mergeCell ref="AE52:AF54"/>
    <mergeCell ref="AI58:AJ60"/>
    <mergeCell ref="AP58:AQ60"/>
    <mergeCell ref="B61:C63"/>
    <mergeCell ref="I61:J63"/>
    <mergeCell ref="M61:N63"/>
    <mergeCell ref="T61:U63"/>
    <mergeCell ref="X61:Y63"/>
    <mergeCell ref="AE61:AF63"/>
    <mergeCell ref="AI61:AJ63"/>
    <mergeCell ref="AP61:AQ63"/>
    <mergeCell ref="B58:C60"/>
    <mergeCell ref="I58:J60"/>
    <mergeCell ref="M58:N60"/>
    <mergeCell ref="T58:U60"/>
    <mergeCell ref="X58:Y60"/>
    <mergeCell ref="AE58:AF60"/>
    <mergeCell ref="AI64:AJ66"/>
    <mergeCell ref="AP64:AQ66"/>
    <mergeCell ref="B67:C69"/>
    <mergeCell ref="I67:J69"/>
    <mergeCell ref="M67:N69"/>
    <mergeCell ref="T67:U69"/>
    <mergeCell ref="X67:Y69"/>
    <mergeCell ref="AE67:AF69"/>
    <mergeCell ref="AI67:AJ69"/>
    <mergeCell ref="AP67:AQ69"/>
    <mergeCell ref="B64:C66"/>
    <mergeCell ref="I64:J66"/>
    <mergeCell ref="M64:N66"/>
    <mergeCell ref="T64:U66"/>
    <mergeCell ref="X64:Y66"/>
    <mergeCell ref="AE64:AF66"/>
    <mergeCell ref="AI70:AJ72"/>
    <mergeCell ref="AP70:AQ72"/>
    <mergeCell ref="B73:C75"/>
    <mergeCell ref="I73:J75"/>
    <mergeCell ref="M73:N75"/>
    <mergeCell ref="T73:U75"/>
    <mergeCell ref="X73:Y75"/>
    <mergeCell ref="AE73:AF75"/>
    <mergeCell ref="AI73:AJ75"/>
    <mergeCell ref="AP73:AQ75"/>
    <mergeCell ref="B70:C72"/>
    <mergeCell ref="I70:J72"/>
    <mergeCell ref="M70:N72"/>
    <mergeCell ref="T70:U72"/>
    <mergeCell ref="X70:Y72"/>
    <mergeCell ref="AE70:AF72"/>
    <mergeCell ref="AI76:AJ78"/>
    <mergeCell ref="AP76:AQ78"/>
    <mergeCell ref="B79:C81"/>
    <mergeCell ref="I79:J81"/>
    <mergeCell ref="M79:N81"/>
    <mergeCell ref="T79:U81"/>
    <mergeCell ref="X79:Y81"/>
    <mergeCell ref="AE79:AF81"/>
    <mergeCell ref="AI79:AJ81"/>
    <mergeCell ref="AP79:AQ81"/>
    <mergeCell ref="B76:C78"/>
    <mergeCell ref="I76:J78"/>
    <mergeCell ref="M76:N78"/>
    <mergeCell ref="T76:U78"/>
    <mergeCell ref="X76:Y78"/>
    <mergeCell ref="AE76:AF78"/>
    <mergeCell ref="B87:E87"/>
    <mergeCell ref="G87:J87"/>
    <mergeCell ref="M87:P87"/>
    <mergeCell ref="R87:U87"/>
    <mergeCell ref="I90:K90"/>
    <mergeCell ref="AI83:AJ85"/>
    <mergeCell ref="AP83:AQ85"/>
    <mergeCell ref="B86:E86"/>
    <mergeCell ref="G86:J86"/>
    <mergeCell ref="M86:P86"/>
    <mergeCell ref="R86:U86"/>
    <mergeCell ref="X86:AA86"/>
    <mergeCell ref="AC86:AF86"/>
    <mergeCell ref="B83:C85"/>
    <mergeCell ref="I83:J85"/>
    <mergeCell ref="M83:N85"/>
    <mergeCell ref="T83:U85"/>
    <mergeCell ref="X83:Y85"/>
    <mergeCell ref="AE83:AF85"/>
  </mergeCells>
  <conditionalFormatting sqref="AL7:AO42 AL49:AO81 AL83:AO85">
    <cfRule type="cellIs" priority="1" dxfId="0" operator="lessThan" stopIfTrue="1">
      <formula>0</formula>
    </cfRule>
  </conditionalFormatting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74" r:id="rId2"/>
  <rowBreaks count="2" manualBreakCount="2">
    <brk id="42" max="10" man="1"/>
    <brk id="8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2014-09-23T16:46:41Z</dcterms:created>
  <dcterms:modified xsi:type="dcterms:W3CDTF">2014-10-20T16:09:02Z</dcterms:modified>
  <cp:category/>
  <cp:version/>
  <cp:contentType/>
  <cp:contentStatus/>
</cp:coreProperties>
</file>