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9" sheetId="1" r:id="rId1"/>
  </sheets>
  <externalReferences>
    <externalReference r:id="rId4"/>
  </externalReferences>
  <definedNames>
    <definedName name="gfrt">#REF!</definedName>
    <definedName name="_xlnm.Print_Area" localSheetId="0">'9'!$A$1:$P$32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<sst xmlns="http://schemas.openxmlformats.org/spreadsheetml/2006/main" count="123" uniqueCount="70">
  <si>
    <t xml:space="preserve">  جدول رقم (9) أهم  عشرين  دولة مستوردة من الجمهورية لعامي 2012-2013م</t>
  </si>
  <si>
    <t>Table No. (9) Top 20 Importing Countries From Yemen: 2012 - 2013</t>
  </si>
  <si>
    <t>(Value in 000, Y.R)  '(القيمه بآلاف الريالات)</t>
  </si>
  <si>
    <t>2012</t>
  </si>
  <si>
    <t>2013</t>
  </si>
  <si>
    <t>م</t>
  </si>
  <si>
    <t>البلدان</t>
  </si>
  <si>
    <t>الصادرات</t>
  </si>
  <si>
    <t>%</t>
  </si>
  <si>
    <t>اعادة الصادرات</t>
  </si>
  <si>
    <t>Countries</t>
  </si>
  <si>
    <t>Exports</t>
  </si>
  <si>
    <t>Re-exports</t>
  </si>
  <si>
    <t>الصين</t>
  </si>
  <si>
    <t>CHINA</t>
  </si>
  <si>
    <t>تايلاند</t>
  </si>
  <si>
    <t>THAILAND</t>
  </si>
  <si>
    <t>الهند</t>
  </si>
  <si>
    <t>INDIA</t>
  </si>
  <si>
    <t>كوريا الجنوبية</t>
  </si>
  <si>
    <t>SOUTH KOREA</t>
  </si>
  <si>
    <t>السعودية</t>
  </si>
  <si>
    <t>SAUDI ARABIA</t>
  </si>
  <si>
    <t>البحرين</t>
  </si>
  <si>
    <t>BAHRAIN</t>
  </si>
  <si>
    <t>سنغافوره</t>
  </si>
  <si>
    <t>SINGAPORE</t>
  </si>
  <si>
    <t>الإمارات</t>
  </si>
  <si>
    <t>U . A . E</t>
  </si>
  <si>
    <t>نيوزلندا</t>
  </si>
  <si>
    <t>_</t>
  </si>
  <si>
    <t>NEWZIALAND</t>
  </si>
  <si>
    <t>ماليزيا</t>
  </si>
  <si>
    <t>MALAYASIA</t>
  </si>
  <si>
    <t>اليابان</t>
  </si>
  <si>
    <t>JAPAN</t>
  </si>
  <si>
    <t>جنوب إفريقيا</t>
  </si>
  <si>
    <t>SOUTH AFRICA</t>
  </si>
  <si>
    <t>سويسرا</t>
  </si>
  <si>
    <t>SWITZERLAND</t>
  </si>
  <si>
    <t>الكويت</t>
  </si>
  <si>
    <t>KUWAIT</t>
  </si>
  <si>
    <t>الصومال</t>
  </si>
  <si>
    <t>SOMALIA</t>
  </si>
  <si>
    <t>الفلبين</t>
  </si>
  <si>
    <t>PHILIPPINES</t>
  </si>
  <si>
    <t>أورغواي</t>
  </si>
  <si>
    <t>URAGUAY</t>
  </si>
  <si>
    <t>شيلي</t>
  </si>
  <si>
    <t>CHILE</t>
  </si>
  <si>
    <t>مصر</t>
  </si>
  <si>
    <t>EGYPT</t>
  </si>
  <si>
    <t>فيتنام</t>
  </si>
  <si>
    <t>VIETNAM</t>
  </si>
  <si>
    <t>هولندا</t>
  </si>
  <si>
    <t>HOLLAND</t>
  </si>
  <si>
    <t>ليبريا</t>
  </si>
  <si>
    <t>LIBERIA</t>
  </si>
  <si>
    <t>الأردن</t>
  </si>
  <si>
    <t>JORDAN</t>
  </si>
  <si>
    <t>مالطا</t>
  </si>
  <si>
    <t>MALTA</t>
  </si>
  <si>
    <t>الولايات المتحدة الأمريكية</t>
  </si>
  <si>
    <t>U. S. A</t>
  </si>
  <si>
    <t>الاجمالي</t>
  </si>
  <si>
    <t>Total</t>
  </si>
  <si>
    <t>بقية الدول</t>
  </si>
  <si>
    <t>Rest of the countries</t>
  </si>
  <si>
    <t>الاجمالي العام</t>
  </si>
  <si>
    <t>Grand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</si>
</sst>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&quot;ر.س.‏&quot;\ * #,##0.00_-;_-&quot;ر.س.‏&quot;\ * #,##0.00\-;_-&quot;ر.س.‏&quot;\ * &quot;-&quot;??_-;_-@_-"/>
    <numFmt numFmtId="166" formatCode="#,##0.0000"/>
    <numFmt numFmtId="167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جêزة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 style="thin"/>
    </border>
  </borders>
  <cellStyleXfs count="13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23" fillId="0" borderId="0" applyNumberFormat="0" applyBorder="0">
      <alignment horizontal="right"/>
      <protection/>
    </xf>
    <xf numFmtId="0" fontId="8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1" fillId="41" borderId="7" applyNumberFormat="0" applyFont="0" applyAlignment="0" applyProtection="0"/>
    <xf numFmtId="0" fontId="10" fillId="38" borderId="8" applyNumberFormat="0" applyAlignment="0" applyProtection="0"/>
    <xf numFmtId="9" fontId="26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8" fillId="42" borderId="10" applyNumberFormat="0" applyAlignment="0" applyProtection="0"/>
    <xf numFmtId="0" fontId="29" fillId="43" borderId="11" applyNumberFormat="0" applyAlignment="0" applyProtection="0"/>
    <xf numFmtId="0" fontId="30" fillId="0" borderId="12" applyNumberFormat="0" applyFill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31" fillId="50" borderId="0" applyNumberFormat="0" applyBorder="0" applyAlignment="0" applyProtection="0"/>
    <xf numFmtId="0" fontId="32" fillId="42" borderId="11" applyNumberFormat="0" applyAlignment="0" applyProtection="0"/>
    <xf numFmtId="0" fontId="33" fillId="51" borderId="13" applyNumberFormat="0" applyAlignment="0" applyProtection="0"/>
    <xf numFmtId="0" fontId="34" fillId="0" borderId="14" applyNumberFormat="0" applyFill="0" applyAlignment="0" applyProtection="0"/>
    <xf numFmtId="0" fontId="35" fillId="5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53" borderId="0" applyNumberFormat="0" applyBorder="0" applyAlignment="0" applyProtection="0"/>
    <xf numFmtId="0" fontId="26" fillId="54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55" borderId="0" xfId="0" applyFill="1" applyAlignment="1">
      <alignment/>
    </xf>
    <xf numFmtId="0" fontId="18" fillId="55" borderId="0" xfId="81" applyFont="1" applyFill="1" applyAlignment="1">
      <alignment horizontal="center" vertical="center" wrapText="1" readingOrder="2"/>
      <protection/>
    </xf>
    <xf numFmtId="0" fontId="19" fillId="55" borderId="0" xfId="94" applyFont="1" applyFill="1" applyBorder="1" applyAlignment="1">
      <alignment horizontal="center" vertical="center" wrapText="1"/>
      <protection/>
    </xf>
    <xf numFmtId="0" fontId="20" fillId="55" borderId="0" xfId="81" applyFont="1" applyFill="1" applyAlignment="1" quotePrefix="1">
      <alignment horizontal="center" vertical="center"/>
      <protection/>
    </xf>
    <xf numFmtId="0" fontId="21" fillId="55" borderId="0" xfId="81" applyFont="1" applyFill="1" applyBorder="1" applyAlignment="1">
      <alignment horizontal="right" readingOrder="2"/>
      <protection/>
    </xf>
    <xf numFmtId="0" fontId="20" fillId="55" borderId="0" xfId="81" applyFont="1" applyFill="1" applyAlignment="1" quotePrefix="1">
      <alignment horizontal="center" vertical="center"/>
      <protection/>
    </xf>
    <xf numFmtId="0" fontId="21" fillId="55" borderId="19" xfId="81" applyFont="1" applyFill="1" applyBorder="1" applyAlignment="1">
      <alignment horizontal="center"/>
      <protection/>
    </xf>
    <xf numFmtId="49" fontId="16" fillId="14" borderId="20" xfId="81" applyNumberFormat="1" applyFont="1" applyFill="1" applyBorder="1" applyAlignment="1">
      <alignment horizontal="center" vertical="center"/>
      <protection/>
    </xf>
    <xf numFmtId="49" fontId="16" fillId="14" borderId="21" xfId="81" applyNumberFormat="1" applyFont="1" applyFill="1" applyBorder="1" applyAlignment="1">
      <alignment horizontal="center" vertical="center"/>
      <protection/>
    </xf>
    <xf numFmtId="49" fontId="16" fillId="14" borderId="22" xfId="81" applyNumberFormat="1" applyFont="1" applyFill="1" applyBorder="1" applyAlignment="1">
      <alignment horizontal="center" vertical="center"/>
      <protection/>
    </xf>
    <xf numFmtId="0" fontId="21" fillId="14" borderId="23" xfId="81" applyFont="1" applyFill="1" applyBorder="1" applyAlignment="1">
      <alignment horizontal="center" vertical="center" readingOrder="2"/>
      <protection/>
    </xf>
    <xf numFmtId="0" fontId="16" fillId="14" borderId="20" xfId="81" applyFont="1" applyFill="1" applyBorder="1" applyAlignment="1">
      <alignment horizontal="center" vertical="center" readingOrder="2"/>
      <protection/>
    </xf>
    <xf numFmtId="0" fontId="16" fillId="14" borderId="23" xfId="81" applyFont="1" applyFill="1" applyBorder="1" applyAlignment="1">
      <alignment horizontal="center" vertical="center" readingOrder="2"/>
      <protection/>
    </xf>
    <xf numFmtId="0" fontId="16" fillId="14" borderId="20" xfId="81" applyFont="1" applyFill="1" applyBorder="1" applyAlignment="1">
      <alignment horizontal="center" vertical="center"/>
      <protection/>
    </xf>
    <xf numFmtId="0" fontId="16" fillId="14" borderId="24" xfId="81" applyFont="1" applyFill="1" applyBorder="1" applyAlignment="1">
      <alignment horizontal="center" vertical="center"/>
      <protection/>
    </xf>
    <xf numFmtId="0" fontId="21" fillId="14" borderId="21" xfId="81" applyFont="1" applyFill="1" applyBorder="1" applyAlignment="1">
      <alignment horizontal="center" vertical="center"/>
      <protection/>
    </xf>
    <xf numFmtId="0" fontId="21" fillId="14" borderId="25" xfId="81" applyFont="1" applyFill="1" applyBorder="1" applyAlignment="1">
      <alignment horizontal="center" vertical="center" readingOrder="2"/>
      <protection/>
    </xf>
    <xf numFmtId="0" fontId="21" fillId="14" borderId="20" xfId="81" applyFont="1" applyFill="1" applyBorder="1" applyAlignment="1">
      <alignment horizontal="center" vertical="center"/>
      <protection/>
    </xf>
    <xf numFmtId="0" fontId="21" fillId="14" borderId="26" xfId="81" applyFont="1" applyFill="1" applyBorder="1" applyAlignment="1">
      <alignment horizontal="center" vertical="center" readingOrder="2"/>
      <protection/>
    </xf>
    <xf numFmtId="0" fontId="21" fillId="14" borderId="26" xfId="81" applyFont="1" applyFill="1" applyBorder="1" applyAlignment="1">
      <alignment horizontal="center" vertical="center"/>
      <protection/>
    </xf>
    <xf numFmtId="0" fontId="21" fillId="14" borderId="27" xfId="81" applyFont="1" applyFill="1" applyBorder="1" applyAlignment="1">
      <alignment horizontal="center" vertical="center" readingOrder="2"/>
      <protection/>
    </xf>
    <xf numFmtId="0" fontId="16" fillId="0" borderId="28" xfId="81" applyFont="1" applyBorder="1" applyAlignment="1">
      <alignment horizontal="center" vertical="center" wrapText="1"/>
      <protection/>
    </xf>
    <xf numFmtId="1" fontId="16" fillId="0" borderId="29" xfId="81" applyNumberFormat="1" applyFont="1" applyFill="1" applyBorder="1" applyAlignment="1">
      <alignment horizontal="right" vertical="center" indent="1"/>
      <protection/>
    </xf>
    <xf numFmtId="3" fontId="16" fillId="0" borderId="29" xfId="81" applyNumberFormat="1" applyFont="1" applyBorder="1" applyAlignment="1">
      <alignment horizontal="center" vertical="center"/>
      <protection/>
    </xf>
    <xf numFmtId="164" fontId="16" fillId="0" borderId="29" xfId="81" applyNumberFormat="1" applyFont="1" applyBorder="1" applyAlignment="1">
      <alignment horizontal="center" vertical="center"/>
      <protection/>
    </xf>
    <xf numFmtId="1" fontId="22" fillId="0" borderId="29" xfId="81" applyNumberFormat="1" applyFont="1" applyFill="1" applyBorder="1" applyAlignment="1">
      <alignment horizontal="left" vertical="center" wrapText="1" indent="1"/>
      <protection/>
    </xf>
    <xf numFmtId="0" fontId="21" fillId="0" borderId="30" xfId="81" applyFont="1" applyBorder="1" applyAlignment="1">
      <alignment horizontal="center"/>
      <protection/>
    </xf>
    <xf numFmtId="0" fontId="16" fillId="0" borderId="29" xfId="81" applyFont="1" applyBorder="1" applyAlignment="1">
      <alignment horizontal="center" vertical="center" wrapText="1"/>
      <protection/>
    </xf>
    <xf numFmtId="0" fontId="21" fillId="0" borderId="31" xfId="81" applyFont="1" applyBorder="1" applyAlignment="1">
      <alignment horizontal="center"/>
      <protection/>
    </xf>
    <xf numFmtId="0" fontId="0" fillId="55" borderId="0" xfId="0" applyFill="1" applyBorder="1" applyAlignment="1">
      <alignment/>
    </xf>
    <xf numFmtId="3" fontId="16" fillId="0" borderId="0" xfId="81" applyNumberFormat="1" applyFont="1" applyBorder="1" applyAlignment="1">
      <alignment horizontal="center" vertical="center"/>
      <protection/>
    </xf>
    <xf numFmtId="0" fontId="16" fillId="0" borderId="31" xfId="81" applyFont="1" applyBorder="1" applyAlignment="1">
      <alignment horizontal="center"/>
      <protection/>
    </xf>
    <xf numFmtId="0" fontId="21" fillId="0" borderId="29" xfId="81" applyFont="1" applyBorder="1" applyAlignment="1">
      <alignment horizontal="center" vertical="center" wrapText="1"/>
      <protection/>
    </xf>
    <xf numFmtId="0" fontId="16" fillId="0" borderId="32" xfId="81" applyFont="1" applyBorder="1" applyAlignment="1">
      <alignment horizontal="center" vertical="center" wrapText="1"/>
      <protection/>
    </xf>
    <xf numFmtId="0" fontId="16" fillId="0" borderId="33" xfId="81" applyFont="1" applyBorder="1" applyAlignment="1">
      <alignment horizontal="center"/>
      <protection/>
    </xf>
    <xf numFmtId="0" fontId="16" fillId="14" borderId="24" xfId="81" applyFont="1" applyFill="1" applyBorder="1" applyAlignment="1">
      <alignment horizontal="center" vertical="center" readingOrder="2"/>
      <protection/>
    </xf>
    <xf numFmtId="0" fontId="16" fillId="14" borderId="22" xfId="81" applyFont="1" applyFill="1" applyBorder="1" applyAlignment="1">
      <alignment horizontal="center" vertical="center" readingOrder="2"/>
      <protection/>
    </xf>
    <xf numFmtId="3" fontId="16" fillId="14" borderId="20" xfId="81" applyNumberFormat="1" applyFont="1" applyFill="1" applyBorder="1" applyAlignment="1">
      <alignment horizontal="center" vertical="center"/>
      <protection/>
    </xf>
    <xf numFmtId="4" fontId="16" fillId="14" borderId="20" xfId="81" applyNumberFormat="1" applyFont="1" applyFill="1" applyBorder="1" applyAlignment="1">
      <alignment horizontal="center" vertical="center"/>
      <protection/>
    </xf>
    <xf numFmtId="164" fontId="16" fillId="14" borderId="20" xfId="81" applyNumberFormat="1" applyFont="1" applyFill="1" applyBorder="1" applyAlignment="1">
      <alignment horizontal="center" vertical="center"/>
      <protection/>
    </xf>
    <xf numFmtId="0" fontId="21" fillId="14" borderId="20" xfId="81" applyFont="1" applyFill="1" applyBorder="1" applyAlignment="1">
      <alignment horizontal="left" vertical="center" wrapText="1" indent="1"/>
      <protection/>
    </xf>
    <xf numFmtId="0" fontId="16" fillId="14" borderId="34" xfId="81" applyFont="1" applyFill="1" applyBorder="1" applyAlignment="1">
      <alignment horizontal="center" vertical="center" readingOrder="2"/>
      <protection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7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MS_Arabic" xfId="78"/>
    <cellStyle name="Neutral" xfId="79"/>
    <cellStyle name="Normal 10" xfId="80"/>
    <cellStyle name="Normal 10 2" xfId="81"/>
    <cellStyle name="Normal 146" xfId="82"/>
    <cellStyle name="Normal 2" xfId="83"/>
    <cellStyle name="Normal 2 2" xfId="84"/>
    <cellStyle name="Normal 3" xfId="85"/>
    <cellStyle name="Normal 4" xfId="86"/>
    <cellStyle name="Normal 5" xfId="87"/>
    <cellStyle name="Normal 5 2" xfId="88"/>
    <cellStyle name="Normal 5_Book1" xfId="89"/>
    <cellStyle name="Normal 6" xfId="90"/>
    <cellStyle name="Normal 7" xfId="91"/>
    <cellStyle name="Normal 8" xfId="92"/>
    <cellStyle name="Normal 9" xfId="93"/>
    <cellStyle name="Normal_الجنس 1" xfId="94"/>
    <cellStyle name="Note" xfId="95"/>
    <cellStyle name="Output" xfId="96"/>
    <cellStyle name="Percent" xfId="97"/>
    <cellStyle name="Style 1" xfId="98"/>
    <cellStyle name="Title" xfId="99"/>
    <cellStyle name="Total" xfId="100"/>
    <cellStyle name="Warning Text" xfId="101"/>
    <cellStyle name="إخراج" xfId="102"/>
    <cellStyle name="إدخال" xfId="103"/>
    <cellStyle name="الإجمالي" xfId="104"/>
    <cellStyle name="تمييز1" xfId="105"/>
    <cellStyle name="تمييز2" xfId="106"/>
    <cellStyle name="تمييز3" xfId="107"/>
    <cellStyle name="تمييز4" xfId="108"/>
    <cellStyle name="تمييز5" xfId="109"/>
    <cellStyle name="تمييز6" xfId="110"/>
    <cellStyle name="جيد" xfId="111"/>
    <cellStyle name="حساب" xfId="112"/>
    <cellStyle name="خلية تدقيق" xfId="113"/>
    <cellStyle name="خلية مرتبطة" xfId="114"/>
    <cellStyle name="سيئ" xfId="115"/>
    <cellStyle name="عادي_Book2" xfId="116"/>
    <cellStyle name="عملة [0]_Book2" xfId="117"/>
    <cellStyle name="عملة_Book2" xfId="118"/>
    <cellStyle name="عنوان" xfId="119"/>
    <cellStyle name="عنوان 1" xfId="120"/>
    <cellStyle name="عنوان 2" xfId="121"/>
    <cellStyle name="عنوان 3" xfId="122"/>
    <cellStyle name="عنوان 4" xfId="123"/>
    <cellStyle name="فاصلة [0]_Book2" xfId="124"/>
    <cellStyle name="فاصلة_Book2" xfId="125"/>
    <cellStyle name="محايد" xfId="126"/>
    <cellStyle name="ملاحظة" xfId="127"/>
    <cellStyle name="نص تحذير" xfId="128"/>
    <cellStyle name="نص توضيحي" xfId="129"/>
    <cellStyle name="نمط 1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40.7187\&#1601;&#1589;&#1604;%20&#1575;&#1604;&#1578;&#1580;&#1575;&#1585;&#1577;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المقدمة"/>
      <sheetName val="المؤشرات"/>
      <sheetName val="1"/>
      <sheetName val="2"/>
      <sheetName val="3"/>
      <sheetName val="4"/>
      <sheetName val="5"/>
      <sheetName val="7 "/>
      <sheetName val="8"/>
      <sheetName val="9"/>
      <sheetName val="10 "/>
      <sheetName val="11"/>
      <sheetName val="12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P32"/>
  <sheetViews>
    <sheetView rightToLeft="1" tabSelected="1" view="pageBreakPreview" zoomScale="75" zoomScaleNormal="80" zoomScaleSheetLayoutView="75" zoomScalePageLayoutView="0" workbookViewId="0" topLeftCell="A1">
      <selection activeCell="B2" sqref="B2:O2"/>
    </sheetView>
  </sheetViews>
  <sheetFormatPr defaultColWidth="9.140625" defaultRowHeight="12.75"/>
  <cols>
    <col min="1" max="1" width="5.421875" style="1" customWidth="1"/>
    <col min="2" max="2" width="5.140625" style="0" customWidth="1"/>
    <col min="3" max="3" width="21.140625" style="0" customWidth="1"/>
    <col min="4" max="4" width="14.421875" style="0" customWidth="1"/>
    <col min="5" max="5" width="6.421875" style="0" bestFit="1" customWidth="1"/>
    <col min="6" max="6" width="12.8515625" style="0" customWidth="1"/>
    <col min="7" max="7" width="6.00390625" style="0" customWidth="1"/>
    <col min="8" max="8" width="22.7109375" style="0" customWidth="1"/>
    <col min="9" max="9" width="4.8515625" style="0" customWidth="1"/>
    <col min="10" max="10" width="19.7109375" style="0" customWidth="1"/>
    <col min="11" max="11" width="14.140625" style="0" customWidth="1"/>
    <col min="12" max="12" width="6.421875" style="0" bestFit="1" customWidth="1"/>
    <col min="13" max="13" width="19.140625" style="0" customWidth="1"/>
    <col min="14" max="14" width="6.421875" style="0" customWidth="1"/>
    <col min="15" max="15" width="22.140625" style="0" customWidth="1"/>
    <col min="16" max="16" width="13.421875" style="1" customWidth="1"/>
    <col min="17" max="20" width="9.140625" style="1" customWidth="1"/>
  </cols>
  <sheetData>
    <row r="1" spans="2:15" ht="36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6.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.7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5.75"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"/>
    </row>
    <row r="6" spans="2:15" ht="18" customHeight="1">
      <c r="B6" s="8" t="s">
        <v>3</v>
      </c>
      <c r="C6" s="8"/>
      <c r="D6" s="8"/>
      <c r="E6" s="8"/>
      <c r="F6" s="8"/>
      <c r="G6" s="8"/>
      <c r="H6" s="9"/>
      <c r="I6" s="10" t="s">
        <v>4</v>
      </c>
      <c r="J6" s="8"/>
      <c r="K6" s="8"/>
      <c r="L6" s="8"/>
      <c r="M6" s="8"/>
      <c r="N6" s="8"/>
      <c r="O6" s="8"/>
    </row>
    <row r="7" spans="2:15" ht="18" customHeight="1">
      <c r="B7" s="11" t="s">
        <v>5</v>
      </c>
      <c r="C7" s="12" t="s">
        <v>6</v>
      </c>
      <c r="D7" s="13" t="s">
        <v>7</v>
      </c>
      <c r="E7" s="14" t="s">
        <v>8</v>
      </c>
      <c r="F7" s="13" t="s">
        <v>9</v>
      </c>
      <c r="G7" s="15" t="s">
        <v>8</v>
      </c>
      <c r="H7" s="16" t="s">
        <v>10</v>
      </c>
      <c r="I7" s="17" t="s">
        <v>5</v>
      </c>
      <c r="J7" s="12" t="s">
        <v>6</v>
      </c>
      <c r="K7" s="13" t="s">
        <v>7</v>
      </c>
      <c r="L7" s="14" t="s">
        <v>8</v>
      </c>
      <c r="M7" s="13" t="s">
        <v>9</v>
      </c>
      <c r="N7" s="14" t="s">
        <v>8</v>
      </c>
      <c r="O7" s="18" t="s">
        <v>10</v>
      </c>
    </row>
    <row r="8" spans="2:15" ht="18" customHeight="1">
      <c r="B8" s="19"/>
      <c r="C8" s="12"/>
      <c r="D8" s="20" t="s">
        <v>11</v>
      </c>
      <c r="E8" s="14"/>
      <c r="F8" s="20" t="s">
        <v>12</v>
      </c>
      <c r="G8" s="15"/>
      <c r="H8" s="16"/>
      <c r="I8" s="21"/>
      <c r="J8" s="12"/>
      <c r="K8" s="20" t="s">
        <v>11</v>
      </c>
      <c r="L8" s="14"/>
      <c r="M8" s="20" t="s">
        <v>12</v>
      </c>
      <c r="N8" s="14"/>
      <c r="O8" s="18"/>
    </row>
    <row r="9" spans="2:15" ht="19.5" customHeight="1">
      <c r="B9" s="22">
        <v>1</v>
      </c>
      <c r="C9" s="23" t="s">
        <v>13</v>
      </c>
      <c r="D9" s="24">
        <v>619265968.36346</v>
      </c>
      <c r="E9" s="25">
        <f>D9/D$31*100</f>
        <v>42.07672881001289</v>
      </c>
      <c r="F9" s="24">
        <v>85632.63</v>
      </c>
      <c r="G9" s="25">
        <f>F9/F$31*100</f>
        <v>0.20025244124556177</v>
      </c>
      <c r="H9" s="26" t="s">
        <v>14</v>
      </c>
      <c r="I9" s="27">
        <v>1</v>
      </c>
      <c r="J9" s="23" t="s">
        <v>13</v>
      </c>
      <c r="K9" s="24">
        <v>364887394.22886</v>
      </c>
      <c r="L9" s="25">
        <f>K9/K$31*100</f>
        <v>23.706631273062847</v>
      </c>
      <c r="M9" s="24">
        <v>83294.39656</v>
      </c>
      <c r="N9" s="25">
        <f>M9/M$31*100</f>
        <v>0.3171670445895483</v>
      </c>
      <c r="O9" s="26" t="s">
        <v>14</v>
      </c>
    </row>
    <row r="10" spans="2:15" ht="19.5" customHeight="1">
      <c r="B10" s="28">
        <v>2</v>
      </c>
      <c r="C10" s="23" t="s">
        <v>15</v>
      </c>
      <c r="D10" s="24">
        <v>290862532.9593</v>
      </c>
      <c r="E10" s="25">
        <f aca="true" t="shared" si="0" ref="E10:E31">D10/D$31*100</f>
        <v>19.762984800641988</v>
      </c>
      <c r="F10" s="24">
        <v>43036.82</v>
      </c>
      <c r="G10" s="25">
        <f>F10/F$31*100</f>
        <v>0.10064187294546269</v>
      </c>
      <c r="H10" s="26" t="s">
        <v>16</v>
      </c>
      <c r="I10" s="29">
        <v>2</v>
      </c>
      <c r="J10" s="23" t="s">
        <v>15</v>
      </c>
      <c r="K10" s="24">
        <v>296902115.34125</v>
      </c>
      <c r="L10" s="25">
        <f aca="true" t="shared" si="1" ref="L10:L31">K10/K$31*100</f>
        <v>19.289646844233708</v>
      </c>
      <c r="M10" s="24">
        <v>1121697.30175</v>
      </c>
      <c r="N10" s="25">
        <f aca="true" t="shared" si="2" ref="N10:N31">M10/M$31*100</f>
        <v>4.271180689373835</v>
      </c>
      <c r="O10" s="26" t="s">
        <v>16</v>
      </c>
    </row>
    <row r="11" spans="2:15" ht="19.5" customHeight="1">
      <c r="B11" s="28">
        <v>3</v>
      </c>
      <c r="C11" s="23" t="s">
        <v>17</v>
      </c>
      <c r="D11" s="24">
        <v>171527088.2412</v>
      </c>
      <c r="E11" s="25">
        <f t="shared" si="0"/>
        <v>11.654602616981112</v>
      </c>
      <c r="F11" s="24">
        <v>237372.303</v>
      </c>
      <c r="G11" s="25">
        <f>F11/F$31*100</f>
        <v>0.5550966163229039</v>
      </c>
      <c r="H11" s="26" t="s">
        <v>18</v>
      </c>
      <c r="I11" s="29">
        <v>3</v>
      </c>
      <c r="J11" s="23" t="s">
        <v>19</v>
      </c>
      <c r="K11" s="24">
        <v>191807980.19036</v>
      </c>
      <c r="L11" s="25">
        <f t="shared" si="1"/>
        <v>12.461710471564881</v>
      </c>
      <c r="M11" s="24">
        <v>93159.20396</v>
      </c>
      <c r="N11" s="25">
        <f t="shared" si="2"/>
        <v>0.35473009730041494</v>
      </c>
      <c r="O11" s="26" t="s">
        <v>20</v>
      </c>
    </row>
    <row r="12" spans="2:15" ht="19.5" customHeight="1">
      <c r="B12" s="28">
        <v>4</v>
      </c>
      <c r="C12" s="23" t="s">
        <v>19</v>
      </c>
      <c r="D12" s="24">
        <v>66573225.067</v>
      </c>
      <c r="E12" s="25">
        <f t="shared" si="0"/>
        <v>4.523393307975288</v>
      </c>
      <c r="F12" s="24">
        <v>12138.293</v>
      </c>
      <c r="G12" s="25">
        <f>F12/F$31*100</f>
        <v>0.028385474156334023</v>
      </c>
      <c r="H12" s="26" t="s">
        <v>20</v>
      </c>
      <c r="I12" s="29">
        <v>4</v>
      </c>
      <c r="J12" s="23" t="s">
        <v>17</v>
      </c>
      <c r="K12" s="24">
        <v>116459079.04969</v>
      </c>
      <c r="L12" s="25">
        <f t="shared" si="1"/>
        <v>7.566313578100351</v>
      </c>
      <c r="M12" s="24">
        <v>54159.35619</v>
      </c>
      <c r="N12" s="25">
        <f t="shared" si="2"/>
        <v>0.2062271130961533</v>
      </c>
      <c r="O12" s="26" t="s">
        <v>18</v>
      </c>
    </row>
    <row r="13" spans="2:16" ht="19.5" customHeight="1">
      <c r="B13" s="28">
        <v>5</v>
      </c>
      <c r="C13" s="23" t="s">
        <v>21</v>
      </c>
      <c r="D13" s="24">
        <v>52896177.335</v>
      </c>
      <c r="E13" s="25">
        <f t="shared" si="0"/>
        <v>3.5940907825001567</v>
      </c>
      <c r="F13" s="24">
        <v>9692224.883</v>
      </c>
      <c r="G13" s="25">
        <f>F13/F$31*100</f>
        <v>22.665328554334128</v>
      </c>
      <c r="H13" s="26" t="s">
        <v>22</v>
      </c>
      <c r="I13" s="29">
        <v>5</v>
      </c>
      <c r="J13" s="23" t="s">
        <v>23</v>
      </c>
      <c r="K13" s="24">
        <v>75845948.64048</v>
      </c>
      <c r="L13" s="25">
        <f t="shared" si="1"/>
        <v>4.9276899295889915</v>
      </c>
      <c r="M13" s="24">
        <v>22052.93909</v>
      </c>
      <c r="N13" s="25">
        <f t="shared" si="2"/>
        <v>0.08397282175698642</v>
      </c>
      <c r="O13" s="26" t="s">
        <v>24</v>
      </c>
      <c r="P13" s="30"/>
    </row>
    <row r="14" spans="2:16" ht="19.5" customHeight="1">
      <c r="B14" s="28">
        <v>6</v>
      </c>
      <c r="C14" s="23" t="s">
        <v>25</v>
      </c>
      <c r="D14" s="24">
        <v>39565379.093</v>
      </c>
      <c r="E14" s="25">
        <f t="shared" si="0"/>
        <v>2.688314571461192</v>
      </c>
      <c r="F14" s="24">
        <v>74881.484</v>
      </c>
      <c r="G14" s="25">
        <f>F14/F$31*100</f>
        <v>0.17511081903113887</v>
      </c>
      <c r="H14" s="26" t="s">
        <v>26</v>
      </c>
      <c r="I14" s="29">
        <v>6</v>
      </c>
      <c r="J14" s="23" t="s">
        <v>27</v>
      </c>
      <c r="K14" s="24">
        <v>69139488.11526</v>
      </c>
      <c r="L14" s="25">
        <f t="shared" si="1"/>
        <v>4.491973077394794</v>
      </c>
      <c r="M14" s="24">
        <v>6509393.02962</v>
      </c>
      <c r="N14" s="25">
        <f t="shared" si="2"/>
        <v>24.78636060217088</v>
      </c>
      <c r="O14" s="26" t="s">
        <v>28</v>
      </c>
      <c r="P14" s="31"/>
    </row>
    <row r="15" spans="2:16" ht="19.5" customHeight="1">
      <c r="B15" s="28">
        <v>7</v>
      </c>
      <c r="C15" s="23" t="s">
        <v>29</v>
      </c>
      <c r="D15" s="24">
        <v>33568368.441</v>
      </c>
      <c r="E15" s="25">
        <f t="shared" si="0"/>
        <v>2.280840878789512</v>
      </c>
      <c r="F15" s="24" t="s">
        <v>30</v>
      </c>
      <c r="G15" s="25" t="s">
        <v>30</v>
      </c>
      <c r="H15" s="26" t="s">
        <v>31</v>
      </c>
      <c r="I15" s="32">
        <v>7</v>
      </c>
      <c r="J15" s="23" t="s">
        <v>21</v>
      </c>
      <c r="K15" s="24">
        <v>56175790.62419</v>
      </c>
      <c r="L15" s="25">
        <f t="shared" si="1"/>
        <v>3.6497253011847737</v>
      </c>
      <c r="M15" s="24">
        <v>449339.23294</v>
      </c>
      <c r="N15" s="25">
        <f t="shared" si="2"/>
        <v>1.7109866019265203</v>
      </c>
      <c r="O15" s="26" t="s">
        <v>22</v>
      </c>
      <c r="P15" s="30"/>
    </row>
    <row r="16" spans="2:16" ht="19.5" customHeight="1">
      <c r="B16" s="28">
        <v>8</v>
      </c>
      <c r="C16" s="23" t="s">
        <v>32</v>
      </c>
      <c r="D16" s="24">
        <v>27092269.797</v>
      </c>
      <c r="E16" s="25">
        <f t="shared" si="0"/>
        <v>1.840815008951064</v>
      </c>
      <c r="F16" s="24">
        <v>11384.273</v>
      </c>
      <c r="G16" s="25">
        <f aca="true" t="shared" si="3" ref="G16:G21">F16/F$31*100</f>
        <v>0.02662219366678257</v>
      </c>
      <c r="H16" s="26" t="s">
        <v>33</v>
      </c>
      <c r="I16" s="32">
        <v>8</v>
      </c>
      <c r="J16" s="23" t="s">
        <v>34</v>
      </c>
      <c r="K16" s="24">
        <v>51752640.13655</v>
      </c>
      <c r="L16" s="25">
        <f t="shared" si="1"/>
        <v>3.3623544592916117</v>
      </c>
      <c r="M16" s="24">
        <v>1761.83218</v>
      </c>
      <c r="N16" s="25">
        <f t="shared" si="2"/>
        <v>0.006708675837405709</v>
      </c>
      <c r="O16" s="26" t="s">
        <v>35</v>
      </c>
      <c r="P16" s="30"/>
    </row>
    <row r="17" spans="2:15" ht="19.5" customHeight="1">
      <c r="B17" s="28">
        <v>9</v>
      </c>
      <c r="C17" s="23" t="s">
        <v>36</v>
      </c>
      <c r="D17" s="24">
        <v>23846550.251</v>
      </c>
      <c r="E17" s="25">
        <f t="shared" si="0"/>
        <v>1.6202809119598907</v>
      </c>
      <c r="F17" s="24">
        <v>32491.892</v>
      </c>
      <c r="G17" s="25">
        <f t="shared" si="3"/>
        <v>0.07598249281479663</v>
      </c>
      <c r="H17" s="26" t="s">
        <v>37</v>
      </c>
      <c r="I17" s="32">
        <v>9</v>
      </c>
      <c r="J17" s="23" t="s">
        <v>25</v>
      </c>
      <c r="K17" s="24">
        <v>45927505.29486</v>
      </c>
      <c r="L17" s="25">
        <f t="shared" si="1"/>
        <v>2.983897088628918</v>
      </c>
      <c r="M17" s="24">
        <v>171.928</v>
      </c>
      <c r="N17" s="25">
        <f t="shared" si="2"/>
        <v>0.0006546646340478857</v>
      </c>
      <c r="O17" s="26" t="s">
        <v>26</v>
      </c>
    </row>
    <row r="18" spans="2:15" ht="19.5" customHeight="1">
      <c r="B18" s="33">
        <v>10</v>
      </c>
      <c r="C18" s="23" t="s">
        <v>34</v>
      </c>
      <c r="D18" s="24">
        <v>20762731.679</v>
      </c>
      <c r="E18" s="25">
        <f t="shared" si="0"/>
        <v>1.4107473603322513</v>
      </c>
      <c r="F18" s="24">
        <v>26219.444</v>
      </c>
      <c r="G18" s="25">
        <f t="shared" si="3"/>
        <v>0.06131433390637771</v>
      </c>
      <c r="H18" s="26" t="s">
        <v>35</v>
      </c>
      <c r="I18" s="32">
        <v>10</v>
      </c>
      <c r="J18" s="23" t="s">
        <v>32</v>
      </c>
      <c r="K18" s="24">
        <v>30989318.34571</v>
      </c>
      <c r="L18" s="25">
        <f t="shared" si="1"/>
        <v>2.013367288222979</v>
      </c>
      <c r="M18" s="24">
        <v>30545.66078</v>
      </c>
      <c r="N18" s="25">
        <f t="shared" si="2"/>
        <v>0.11631126888168043</v>
      </c>
      <c r="O18" s="26" t="s">
        <v>33</v>
      </c>
    </row>
    <row r="19" spans="2:15" ht="19.5" customHeight="1">
      <c r="B19" s="28">
        <v>11</v>
      </c>
      <c r="C19" s="23" t="s">
        <v>38</v>
      </c>
      <c r="D19" s="24">
        <v>20570635.78</v>
      </c>
      <c r="E19" s="25">
        <f t="shared" si="0"/>
        <v>1.3976951865318743</v>
      </c>
      <c r="F19" s="24">
        <v>3619.66</v>
      </c>
      <c r="G19" s="25">
        <f t="shared" si="3"/>
        <v>0.008464597566125321</v>
      </c>
      <c r="H19" s="26" t="s">
        <v>39</v>
      </c>
      <c r="I19" s="32">
        <v>11</v>
      </c>
      <c r="J19" s="23" t="s">
        <v>40</v>
      </c>
      <c r="K19" s="24">
        <v>26806091.85418</v>
      </c>
      <c r="L19" s="25">
        <f t="shared" si="1"/>
        <v>1.741584240809152</v>
      </c>
      <c r="M19" s="24">
        <v>177983.50685</v>
      </c>
      <c r="N19" s="25">
        <f t="shared" si="2"/>
        <v>0.6777226942587281</v>
      </c>
      <c r="O19" s="26" t="s">
        <v>41</v>
      </c>
    </row>
    <row r="20" spans="2:15" ht="19.5" customHeight="1">
      <c r="B20" s="28">
        <v>12</v>
      </c>
      <c r="C20" s="23" t="s">
        <v>42</v>
      </c>
      <c r="D20" s="24">
        <v>12141297.209</v>
      </c>
      <c r="E20" s="25">
        <f t="shared" si="0"/>
        <v>0.8249542138007842</v>
      </c>
      <c r="F20" s="24">
        <v>1476905.286</v>
      </c>
      <c r="G20" s="25">
        <f t="shared" si="3"/>
        <v>3.4537522555359397</v>
      </c>
      <c r="H20" s="26" t="s">
        <v>43</v>
      </c>
      <c r="I20" s="32">
        <v>12</v>
      </c>
      <c r="J20" s="23" t="s">
        <v>44</v>
      </c>
      <c r="K20" s="24">
        <v>25762567.54844</v>
      </c>
      <c r="L20" s="25">
        <f t="shared" si="1"/>
        <v>1.6737867604578822</v>
      </c>
      <c r="M20" s="24">
        <v>451.311</v>
      </c>
      <c r="N20" s="25">
        <f t="shared" si="2"/>
        <v>0.0017184946643756997</v>
      </c>
      <c r="O20" s="26" t="s">
        <v>45</v>
      </c>
    </row>
    <row r="21" spans="2:15" ht="19.5" customHeight="1">
      <c r="B21" s="28">
        <v>13</v>
      </c>
      <c r="C21" s="23" t="s">
        <v>27</v>
      </c>
      <c r="D21" s="24">
        <v>11003297.575</v>
      </c>
      <c r="E21" s="25">
        <f t="shared" si="0"/>
        <v>0.7476315375486826</v>
      </c>
      <c r="F21" s="24">
        <v>14420199.082</v>
      </c>
      <c r="G21" s="25">
        <f t="shared" si="3"/>
        <v>33.721725811965705</v>
      </c>
      <c r="H21" s="26" t="s">
        <v>28</v>
      </c>
      <c r="I21" s="32">
        <v>13</v>
      </c>
      <c r="J21" s="23" t="s">
        <v>46</v>
      </c>
      <c r="K21" s="24">
        <v>21957274.965</v>
      </c>
      <c r="L21" s="25">
        <f t="shared" si="1"/>
        <v>1.4265579726495754</v>
      </c>
      <c r="M21" s="24">
        <v>0</v>
      </c>
      <c r="N21" s="25">
        <f t="shared" si="2"/>
        <v>0</v>
      </c>
      <c r="O21" s="26" t="s">
        <v>47</v>
      </c>
    </row>
    <row r="22" spans="2:15" ht="19.5" customHeight="1">
      <c r="B22" s="28">
        <v>14</v>
      </c>
      <c r="C22" s="23" t="s">
        <v>48</v>
      </c>
      <c r="D22" s="24">
        <v>10313433.155</v>
      </c>
      <c r="E22" s="25">
        <f t="shared" si="0"/>
        <v>0.7007579168445974</v>
      </c>
      <c r="F22" s="24" t="s">
        <v>30</v>
      </c>
      <c r="G22" s="25" t="s">
        <v>30</v>
      </c>
      <c r="H22" s="26" t="s">
        <v>49</v>
      </c>
      <c r="I22" s="32">
        <v>14</v>
      </c>
      <c r="J22" s="23" t="s">
        <v>48</v>
      </c>
      <c r="K22" s="24">
        <v>20540860.193</v>
      </c>
      <c r="L22" s="25">
        <f t="shared" si="1"/>
        <v>1.3345339036885557</v>
      </c>
      <c r="M22" s="24">
        <v>0</v>
      </c>
      <c r="N22" s="25">
        <f t="shared" si="2"/>
        <v>0</v>
      </c>
      <c r="O22" s="26" t="s">
        <v>49</v>
      </c>
    </row>
    <row r="23" spans="2:15" ht="19.5" customHeight="1">
      <c r="B23" s="28">
        <v>15</v>
      </c>
      <c r="C23" s="23" t="s">
        <v>50</v>
      </c>
      <c r="D23" s="24">
        <v>9518059.179</v>
      </c>
      <c r="E23" s="25">
        <f t="shared" si="0"/>
        <v>0.646715329651995</v>
      </c>
      <c r="F23" s="24">
        <v>881932.54</v>
      </c>
      <c r="G23" s="25">
        <f>F23/F$31*100</f>
        <v>2.0624047649698376</v>
      </c>
      <c r="H23" s="26" t="s">
        <v>51</v>
      </c>
      <c r="I23" s="32">
        <v>15</v>
      </c>
      <c r="J23" s="23" t="s">
        <v>50</v>
      </c>
      <c r="K23" s="24">
        <v>14632480.67809</v>
      </c>
      <c r="L23" s="25">
        <f t="shared" si="1"/>
        <v>0.9506681500433702</v>
      </c>
      <c r="M23" s="24">
        <v>736655.69791</v>
      </c>
      <c r="N23" s="25">
        <f t="shared" si="2"/>
        <v>2.805025550762761</v>
      </c>
      <c r="O23" s="26" t="s">
        <v>51</v>
      </c>
    </row>
    <row r="24" spans="2:15" ht="19.5" customHeight="1">
      <c r="B24" s="28">
        <v>16</v>
      </c>
      <c r="C24" s="23" t="s">
        <v>52</v>
      </c>
      <c r="D24" s="24">
        <v>8497422.86</v>
      </c>
      <c r="E24" s="25">
        <f t="shared" si="0"/>
        <v>0.577367036992374</v>
      </c>
      <c r="F24" s="24">
        <v>38684.049</v>
      </c>
      <c r="G24" s="25">
        <f>F24/F$31*100</f>
        <v>0.09046289071715925</v>
      </c>
      <c r="H24" s="26" t="s">
        <v>53</v>
      </c>
      <c r="I24" s="32">
        <v>16</v>
      </c>
      <c r="J24" s="23" t="s">
        <v>42</v>
      </c>
      <c r="K24" s="24">
        <v>12592359.37451</v>
      </c>
      <c r="L24" s="25">
        <f t="shared" si="1"/>
        <v>0.8181220433232326</v>
      </c>
      <c r="M24" s="24">
        <v>1322313.16661</v>
      </c>
      <c r="N24" s="25">
        <f t="shared" si="2"/>
        <v>5.035082507302106</v>
      </c>
      <c r="O24" s="26" t="s">
        <v>43</v>
      </c>
    </row>
    <row r="25" spans="2:15" ht="19.5" customHeight="1">
      <c r="B25" s="28">
        <v>17</v>
      </c>
      <c r="C25" s="23" t="s">
        <v>54</v>
      </c>
      <c r="D25" s="24">
        <v>7775163.989</v>
      </c>
      <c r="E25" s="25">
        <f t="shared" si="0"/>
        <v>0.5282923385618986</v>
      </c>
      <c r="F25" s="24">
        <v>105198.26</v>
      </c>
      <c r="G25" s="25">
        <f>F25/F$31*100</f>
        <v>0.2460067894654798</v>
      </c>
      <c r="H25" s="26" t="s">
        <v>55</v>
      </c>
      <c r="I25" s="32">
        <v>17</v>
      </c>
      <c r="J25" s="23" t="s">
        <v>52</v>
      </c>
      <c r="K25" s="24">
        <v>12291758.61072</v>
      </c>
      <c r="L25" s="25">
        <f t="shared" si="1"/>
        <v>0.798592096330597</v>
      </c>
      <c r="M25" s="24">
        <v>0</v>
      </c>
      <c r="N25" s="25">
        <f t="shared" si="2"/>
        <v>0</v>
      </c>
      <c r="O25" s="26" t="s">
        <v>53</v>
      </c>
    </row>
    <row r="26" spans="2:15" ht="19.5" customHeight="1">
      <c r="B26" s="28">
        <v>18</v>
      </c>
      <c r="C26" s="23" t="s">
        <v>56</v>
      </c>
      <c r="D26" s="24">
        <v>6419493.45216</v>
      </c>
      <c r="E26" s="25">
        <f t="shared" si="0"/>
        <v>0.4361797658573349</v>
      </c>
      <c r="F26" s="24" t="s">
        <v>30</v>
      </c>
      <c r="G26" s="25" t="s">
        <v>30</v>
      </c>
      <c r="H26" s="26" t="s">
        <v>57</v>
      </c>
      <c r="I26" s="32">
        <v>18</v>
      </c>
      <c r="J26" s="23" t="s">
        <v>58</v>
      </c>
      <c r="K26" s="24">
        <v>11428092.6789</v>
      </c>
      <c r="L26" s="25">
        <f t="shared" si="1"/>
        <v>0.7424799638957857</v>
      </c>
      <c r="M26" s="24">
        <v>54562.35401</v>
      </c>
      <c r="N26" s="25">
        <f t="shared" si="2"/>
        <v>0.20776164162177096</v>
      </c>
      <c r="O26" s="26" t="s">
        <v>59</v>
      </c>
    </row>
    <row r="27" spans="2:15" ht="19.5" customHeight="1">
      <c r="B27" s="28">
        <v>19</v>
      </c>
      <c r="C27" s="23" t="s">
        <v>58</v>
      </c>
      <c r="D27" s="24">
        <v>4990834.922</v>
      </c>
      <c r="E27" s="25">
        <f t="shared" si="0"/>
        <v>0.33910794113795656</v>
      </c>
      <c r="F27" s="24">
        <v>992826.762</v>
      </c>
      <c r="G27" s="25">
        <f>F27/F$31*100</f>
        <v>2.321731597224403</v>
      </c>
      <c r="H27" s="26" t="s">
        <v>59</v>
      </c>
      <c r="I27" s="32">
        <v>19</v>
      </c>
      <c r="J27" s="23" t="s">
        <v>36</v>
      </c>
      <c r="K27" s="24">
        <v>11158045.81921</v>
      </c>
      <c r="L27" s="25">
        <f t="shared" si="1"/>
        <v>0.7249350954504153</v>
      </c>
      <c r="M27" s="24">
        <v>21093.63477</v>
      </c>
      <c r="N27" s="25">
        <f t="shared" si="2"/>
        <v>0.08031999841469573</v>
      </c>
      <c r="O27" s="26" t="s">
        <v>37</v>
      </c>
    </row>
    <row r="28" spans="2:15" ht="19.5" customHeight="1">
      <c r="B28" s="34">
        <v>20</v>
      </c>
      <c r="C28" s="23" t="s">
        <v>60</v>
      </c>
      <c r="D28" s="24">
        <v>4166890.183</v>
      </c>
      <c r="E28" s="25">
        <f t="shared" si="0"/>
        <v>0.28312408103829745</v>
      </c>
      <c r="F28" s="24" t="s">
        <v>30</v>
      </c>
      <c r="G28" s="25" t="s">
        <v>30</v>
      </c>
      <c r="H28" s="26" t="s">
        <v>61</v>
      </c>
      <c r="I28" s="35">
        <v>20</v>
      </c>
      <c r="J28" s="23" t="s">
        <v>62</v>
      </c>
      <c r="K28" s="24">
        <v>10030595.93208</v>
      </c>
      <c r="L28" s="25">
        <f t="shared" si="1"/>
        <v>0.6516849937045512</v>
      </c>
      <c r="M28" s="24">
        <v>345510.67073</v>
      </c>
      <c r="N28" s="25">
        <f t="shared" si="2"/>
        <v>1.315629896311799</v>
      </c>
      <c r="O28" s="26" t="s">
        <v>63</v>
      </c>
    </row>
    <row r="29" spans="2:15" ht="24.75" customHeight="1">
      <c r="B29" s="36" t="s">
        <v>64</v>
      </c>
      <c r="C29" s="37"/>
      <c r="D29" s="38">
        <f>SUM(D9:D28)</f>
        <v>1441356819.5311193</v>
      </c>
      <c r="E29" s="39">
        <f t="shared" si="0"/>
        <v>97.9346243975711</v>
      </c>
      <c r="F29" s="38">
        <f>F9+F10+F11+F12+F13+F14+F16+F17+F18+F19+F20+F21+F23+F24+F25+F27</f>
        <v>28134747.661</v>
      </c>
      <c r="G29" s="40">
        <f>F29/F$31*100</f>
        <v>65.79328350586813</v>
      </c>
      <c r="H29" s="41" t="s">
        <v>65</v>
      </c>
      <c r="I29" s="42" t="s">
        <v>64</v>
      </c>
      <c r="J29" s="37"/>
      <c r="K29" s="38">
        <f>SUM(K9:K28)</f>
        <v>1467087387.6213405</v>
      </c>
      <c r="L29" s="39">
        <f t="shared" si="1"/>
        <v>95.31625453162701</v>
      </c>
      <c r="M29" s="38">
        <f>SUM(M9:M28)</f>
        <v>11024145.222950002</v>
      </c>
      <c r="N29" s="39">
        <f t="shared" si="2"/>
        <v>41.977560362903716</v>
      </c>
      <c r="O29" s="41" t="s">
        <v>65</v>
      </c>
    </row>
    <row r="30" spans="2:15" ht="24.75" customHeight="1">
      <c r="B30" s="36" t="s">
        <v>66</v>
      </c>
      <c r="C30" s="37"/>
      <c r="D30" s="38">
        <f>D31-D29</f>
        <v>30397249.468880653</v>
      </c>
      <c r="E30" s="39">
        <f t="shared" si="0"/>
        <v>2.0653756024289036</v>
      </c>
      <c r="F30" s="38">
        <f>F31-F29</f>
        <v>14627592.447000004</v>
      </c>
      <c r="G30" s="40">
        <f>F30/F$31*100</f>
        <v>34.20671649413187</v>
      </c>
      <c r="H30" s="41" t="s">
        <v>67</v>
      </c>
      <c r="I30" s="42" t="s">
        <v>66</v>
      </c>
      <c r="J30" s="37"/>
      <c r="K30" s="38">
        <f>K31-K29</f>
        <v>72091207.70894957</v>
      </c>
      <c r="L30" s="39">
        <f t="shared" si="1"/>
        <v>4.683745468372994</v>
      </c>
      <c r="M30" s="38">
        <f>M31-M29</f>
        <v>15237850.775969999</v>
      </c>
      <c r="N30" s="39">
        <f t="shared" si="2"/>
        <v>58.02243963709628</v>
      </c>
      <c r="O30" s="41" t="s">
        <v>67</v>
      </c>
    </row>
    <row r="31" spans="2:15" ht="24.75" customHeight="1">
      <c r="B31" s="36" t="s">
        <v>68</v>
      </c>
      <c r="C31" s="37"/>
      <c r="D31" s="38">
        <v>1471754069</v>
      </c>
      <c r="E31" s="38">
        <f t="shared" si="0"/>
        <v>100</v>
      </c>
      <c r="F31" s="38">
        <v>42762340.108</v>
      </c>
      <c r="G31" s="38">
        <f>F31/F$31*100</f>
        <v>100</v>
      </c>
      <c r="H31" s="41" t="s">
        <v>69</v>
      </c>
      <c r="I31" s="42" t="s">
        <v>68</v>
      </c>
      <c r="J31" s="37"/>
      <c r="K31" s="38">
        <v>1539178595.33029</v>
      </c>
      <c r="L31" s="38">
        <f t="shared" si="1"/>
        <v>100</v>
      </c>
      <c r="M31" s="38">
        <v>26261995.99892</v>
      </c>
      <c r="N31" s="38">
        <f t="shared" si="2"/>
        <v>100</v>
      </c>
      <c r="O31" s="41" t="s">
        <v>69</v>
      </c>
    </row>
    <row r="32" spans="2:15" ht="46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23">
    <mergeCell ref="B30:C30"/>
    <mergeCell ref="I30:J30"/>
    <mergeCell ref="B31:C31"/>
    <mergeCell ref="I31:J31"/>
    <mergeCell ref="J7:J8"/>
    <mergeCell ref="L7:L8"/>
    <mergeCell ref="N7:N8"/>
    <mergeCell ref="O7:O8"/>
    <mergeCell ref="B29:C29"/>
    <mergeCell ref="I29:J29"/>
    <mergeCell ref="B7:B8"/>
    <mergeCell ref="C7:C8"/>
    <mergeCell ref="E7:E8"/>
    <mergeCell ref="G7:G8"/>
    <mergeCell ref="H7:H8"/>
    <mergeCell ref="I7:I8"/>
    <mergeCell ref="B2:O2"/>
    <mergeCell ref="B3:O3"/>
    <mergeCell ref="B4:O4"/>
    <mergeCell ref="B5:C5"/>
    <mergeCell ref="N5:O5"/>
    <mergeCell ref="B6:H6"/>
    <mergeCell ref="I6:O6"/>
  </mergeCells>
  <printOptions horizontalCentered="1" verticalCentered="1"/>
  <pageMargins left="0.5" right="0.75" top="0.5" bottom="0.5" header="0" footer="0"/>
  <pageSetup horizontalDpi="600" verticalDpi="600" orientation="landscape" paperSize="9" scale="6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2014-10-22T07:53:19Z</dcterms:created>
  <dcterms:modified xsi:type="dcterms:W3CDTF">2014-10-22T07:53:56Z</dcterms:modified>
  <cp:category/>
  <cp:version/>
  <cp:contentType/>
  <cp:contentStatus/>
</cp:coreProperties>
</file>