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9410" windowHeight="8640" activeTab="2"/>
  </bookViews>
  <sheets>
    <sheet name="الفهرس " sheetId="1" r:id="rId1"/>
    <sheet name="1" sheetId="2" r:id="rId2"/>
    <sheet name="2" sheetId="3" r:id="rId3"/>
  </sheets>
  <externalReferences>
    <externalReference r:id="rId6"/>
  </externalReferences>
  <definedNames>
    <definedName name="_xlnm.Print_Area" localSheetId="1">'1'!$A$1:$J$35</definedName>
    <definedName name="_xlnm.Print_Area" localSheetId="2">'2'!$A$1:$J$25</definedName>
    <definedName name="_xlnm.Print_Area" localSheetId="0">'الفهرس '!$A$1:$F$28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<sst xmlns="http://schemas.openxmlformats.org/spreadsheetml/2006/main" count="162" uniqueCount="94">
  <si>
    <t>تنويه</t>
  </si>
  <si>
    <t>Notice</t>
  </si>
  <si>
    <t>رقم الجدول</t>
  </si>
  <si>
    <t xml:space="preserve"> Table No.</t>
  </si>
  <si>
    <t>عنوان الجدول</t>
  </si>
  <si>
    <t>Table</t>
  </si>
  <si>
    <t>مؤشرات الخصوبة في حضر وريف الجمهورية</t>
  </si>
  <si>
    <t>Fertility Indicators at the Urban and Rural Areas of Republic</t>
  </si>
  <si>
    <t>Total</t>
  </si>
  <si>
    <t>Males</t>
  </si>
  <si>
    <t>Females</t>
  </si>
  <si>
    <t>مؤشرات الوفيات في حضر وريف الجمهورية</t>
  </si>
  <si>
    <t>Mortality Indicators at the Urban and Rural Areas of the Republic</t>
  </si>
  <si>
    <t>توقع الحياة عند الميلاد حسب النوع خلال الفترة 2005 -2025</t>
  </si>
  <si>
    <t>Expectation of Life at Birth by Sex for the Period (2005-2025)</t>
  </si>
  <si>
    <t>Annual Infant Mortality , Birth , Death , and Growth Rate for the Period (2005-2025)</t>
  </si>
  <si>
    <t>Total of Fertility Rate and Detailed Childbearing Rates  per 1,000 women in the Republic by Age for five-year Periods Between (2005-2025)</t>
  </si>
  <si>
    <t>معدلات وفيات الرضع والمواليد والوفيات والنمو السنوية للسكان  للفترة (2005-2025)</t>
  </si>
  <si>
    <t>معدل الخصوبة الكلي و معدلات الإنجاب التفصيلية (لكل ألف من النساء)  في الجمهورية حسب العمر للفترات الخمسية بين (2005 - 2025)</t>
  </si>
  <si>
    <t>تنويـــة :"تجدر الإشارة إلى أن تسجيل الواقعات الحيوية (ولادات، وفيات، زواج أو طلاق) في الجمهورية لا يشمل كل الحالات في المجتمع لأسباب عديدة أبرزها : تدني الوعي لدى المواطن اليمني بأهمية تسجيل الواقعات الحيوية، بالإضافة إلى ضعف منظومة السجل المدني في المتابعة والتسجيل.</t>
  </si>
  <si>
    <t xml:space="preserve"> " It should be noted that registing vital cases(births, mortality,marriage or divorce) in the Republic does not include all cases in society for many reasons: low awareness of Yemeni people about the importance of registirating vital cases, in addition to the weakness of civil registration in following and registing data. </t>
  </si>
  <si>
    <t xml:space="preserve">المواليد المسجلين في الجمهورية اليمنية حسب النوع والمحافظات خلال الفترة 2015-2018م </t>
  </si>
  <si>
    <t>Registered Births at the Republic by Sex and Governorate: 2015- 2018</t>
  </si>
  <si>
    <t xml:space="preserve">الوفيات المسجلين في الجمهورية اليمنية حسب النوع والمحافظات خلال الفترة 2015-2018 م </t>
  </si>
  <si>
    <t>Registered Deaths at the Republic by Sex and Governorate: 2015 - 2018</t>
  </si>
  <si>
    <t>البطاقات الشخصية والعائلية الصادرة حسب المحافظات خلال الفترة 2015-2018م</t>
  </si>
  <si>
    <t>Personal and Family ID Cards Issued by Governorate: 2015 - 2018</t>
  </si>
  <si>
    <t>جدول رقم (1) مؤشرات الخصوبة في حضر وريف الجمهورية</t>
  </si>
  <si>
    <t>Table No. (1) Fertility Indicators at the Urban and Rural Areas of Republic</t>
  </si>
  <si>
    <t>نوع المؤشـر</t>
  </si>
  <si>
    <t xml:space="preserve">  حضـر</t>
  </si>
  <si>
    <t>Urban</t>
  </si>
  <si>
    <t xml:space="preserve">  ريـف</t>
  </si>
  <si>
    <t>Rural</t>
  </si>
  <si>
    <t xml:space="preserve">  اجمالي</t>
  </si>
  <si>
    <t>Kind of indicator</t>
  </si>
  <si>
    <t>تعداد 1994</t>
  </si>
  <si>
    <t xml:space="preserve"> تعداد 2004</t>
  </si>
  <si>
    <t>1994 Census</t>
  </si>
  <si>
    <t>2004 Census</t>
  </si>
  <si>
    <t xml:space="preserve">متوسط عدد المواليد احياء للمرأة  حسب الفئات العمرية                              </t>
  </si>
  <si>
    <t>Average no. of live births per woman by age group</t>
  </si>
  <si>
    <t>فئات الأعمار</t>
  </si>
  <si>
    <t>Age group</t>
  </si>
  <si>
    <t>19-15</t>
  </si>
  <si>
    <t>24-20</t>
  </si>
  <si>
    <t>29-25</t>
  </si>
  <si>
    <t>34-30</t>
  </si>
  <si>
    <t>39-35</t>
  </si>
  <si>
    <t>44-40</t>
  </si>
  <si>
    <t>49-45</t>
  </si>
  <si>
    <t xml:space="preserve">معدل الخصوبة الكلية  (المشاهد)      </t>
  </si>
  <si>
    <t>Total fertility rate (Observed)</t>
  </si>
  <si>
    <t xml:space="preserve"> معدلات الإنجاب التفصيلية ( لكل ألف من النساء)                                    </t>
  </si>
  <si>
    <t xml:space="preserve">Detailed Childbearing Rates  per 1,000 women          </t>
  </si>
  <si>
    <t xml:space="preserve">معدل الخصوبة الكلي لكل إمرأة       </t>
  </si>
  <si>
    <t>Total fertility rate per woman (TFR)</t>
  </si>
  <si>
    <t xml:space="preserve">معدل المواليد الخام </t>
  </si>
  <si>
    <t>Crude birth rate (CBR)</t>
  </si>
  <si>
    <t xml:space="preserve">معدل الإنجاب العام    </t>
  </si>
  <si>
    <t>General fertility rate (GFR)</t>
  </si>
  <si>
    <t xml:space="preserve">متوسط العمر عند الإنجاب                                                                                                                                                    </t>
  </si>
  <si>
    <t xml:space="preserve"> Average of age at childbearing</t>
  </si>
  <si>
    <t xml:space="preserve">متوسط العمر عند الزواج الأول (متوسط عمر العزوبية )                                             </t>
  </si>
  <si>
    <t xml:space="preserve">   (Average of age at first marriage (Average of bachelorhood age</t>
  </si>
  <si>
    <t xml:space="preserve">ذكـــــور    </t>
  </si>
  <si>
    <t xml:space="preserve">انـــــاث    </t>
  </si>
  <si>
    <t xml:space="preserve">كلا الجنسين    </t>
  </si>
  <si>
    <t>Both sexes</t>
  </si>
  <si>
    <t>المصدر: النتائج النهائية لتعدادي 1994 و 2004م</t>
  </si>
  <si>
    <t>Source: Final results of both censuses 1994 and 2004.</t>
  </si>
  <si>
    <t>جدول رقم (2) مؤشرات الوفيات في حضر وريف الجمهورية</t>
  </si>
  <si>
    <t>Table No. (2) Mortality Indicators at the Urban and Rural Areas of the Republic</t>
  </si>
  <si>
    <t>نوع المؤشــر</t>
  </si>
  <si>
    <t xml:space="preserve"> حضـر</t>
  </si>
  <si>
    <t xml:space="preserve">Urban </t>
  </si>
  <si>
    <t xml:space="preserve"> ريـف  </t>
  </si>
  <si>
    <t xml:space="preserve">Rural  </t>
  </si>
  <si>
    <t xml:space="preserve">اجمالي  </t>
  </si>
  <si>
    <t xml:space="preserve">Total  </t>
  </si>
  <si>
    <t>Type of indicator</t>
  </si>
  <si>
    <t xml:space="preserve"> (معــدل وفيات الأطفال الرضع (في الألف</t>
  </si>
  <si>
    <t xml:space="preserve"> Infant mortality rate (000)</t>
  </si>
  <si>
    <t xml:space="preserve">        Males</t>
  </si>
  <si>
    <t xml:space="preserve">إنـــــاث    </t>
  </si>
  <si>
    <t xml:space="preserve">        Females</t>
  </si>
  <si>
    <t xml:space="preserve">        Both Sexes</t>
  </si>
  <si>
    <t>معدل وفيات الأطفال أقل من 5 سنوات (في الألف)</t>
  </si>
  <si>
    <t>Mortality rate of children under 5 years old (000)</t>
  </si>
  <si>
    <t xml:space="preserve"> (معـدل الوفيات الخام (في الألف</t>
  </si>
  <si>
    <t xml:space="preserve"> Crude mortality rate (000)</t>
  </si>
  <si>
    <t>توقع الحياة عند الميلاد بالسنوات</t>
  </si>
  <si>
    <t>Life expectancy at birth (years)</t>
  </si>
  <si>
    <t>Source: Final results of both  censuses 1994 &amp; 2004.</t>
  </si>
</sst>
</file>

<file path=xl/styles.xml><?xml version="1.0" encoding="utf-8"?>
<styleSheet xmlns="http://schemas.openxmlformats.org/spreadsheetml/2006/main">
  <numFmts count="4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BZ$&quot;#,##0_);\(&quot;BZ$&quot;#,##0\)"/>
    <numFmt numFmtId="193" formatCode="&quot;BZ$&quot;#,##0_);[Red]\(&quot;BZ$&quot;#,##0\)"/>
    <numFmt numFmtId="194" formatCode="&quot;BZ$&quot;#,##0.00_);\(&quot;BZ$&quot;#,##0.00\)"/>
    <numFmt numFmtId="195" formatCode="&quot;BZ$&quot;#,##0.00_);[Red]\(&quot;BZ$&quot;#,##0.00\)"/>
    <numFmt numFmtId="196" formatCode="_(&quot;BZ$&quot;* #,##0_);_(&quot;BZ$&quot;* \(#,##0\);_(&quot;BZ$&quot;* &quot;-&quot;_);_(@_)"/>
    <numFmt numFmtId="197" formatCode="_(&quot;BZ$&quot;* #,##0.00_);_(&quot;BZ$&quot;* \(#,##0.00\);_(&quot;BZ$&quot;* &quot;-&quot;??_);_(@_)"/>
    <numFmt numFmtId="198" formatCode="0.000"/>
    <numFmt numFmtId="199" formatCode="#,##0.000"/>
    <numFmt numFmtId="200" formatCode="0.0"/>
  </numFmts>
  <fonts count="7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60" fillId="20" borderId="0" applyNumberFormat="0" applyBorder="0" applyAlignment="0" applyProtection="0"/>
    <xf numFmtId="0" fontId="60" fillId="10" borderId="0" applyNumberFormat="0" applyBorder="0" applyAlignment="0" applyProtection="0"/>
    <xf numFmtId="0" fontId="60" fillId="21" borderId="0" applyNumberFormat="0" applyBorder="0" applyAlignment="0" applyProtection="0"/>
    <xf numFmtId="0" fontId="60" fillId="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6" borderId="1" applyNumberFormat="0" applyAlignment="0" applyProtection="0"/>
    <xf numFmtId="0" fontId="14" fillId="1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7" applyNumberFormat="0" applyFont="0" applyAlignment="0" applyProtection="0"/>
    <xf numFmtId="0" fontId="24" fillId="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1" fillId="6" borderId="10" applyNumberFormat="0" applyAlignment="0" applyProtection="0"/>
    <xf numFmtId="0" fontId="62" fillId="30" borderId="11" applyNumberFormat="0" applyAlignment="0" applyProtection="0"/>
    <xf numFmtId="0" fontId="63" fillId="0" borderId="12" applyNumberFormat="0" applyFill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4" fillId="37" borderId="0" applyNumberFormat="0" applyBorder="0" applyAlignment="0" applyProtection="0"/>
    <xf numFmtId="0" fontId="65" fillId="6" borderId="11" applyNumberFormat="0" applyAlignment="0" applyProtection="0"/>
    <xf numFmtId="0" fontId="66" fillId="38" borderId="13" applyNumberFormat="0" applyAlignment="0" applyProtection="0"/>
    <xf numFmtId="0" fontId="67" fillId="0" borderId="14" applyNumberFormat="0" applyFill="0" applyAlignment="0" applyProtection="0"/>
    <xf numFmtId="0" fontId="68" fillId="39" borderId="0" applyNumberFormat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0" borderId="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" borderId="0" applyNumberFormat="0" applyBorder="0" applyAlignment="0" applyProtection="0"/>
    <xf numFmtId="0" fontId="0" fillId="40" borderId="17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0" fontId="0" fillId="41" borderId="0" xfId="0" applyFill="1" applyAlignment="1">
      <alignment/>
    </xf>
    <xf numFmtId="0" fontId="1" fillId="0" borderId="18" xfId="0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4" fillId="41" borderId="0" xfId="0" applyFont="1" applyFill="1" applyAlignment="1">
      <alignment horizontal="center"/>
    </xf>
    <xf numFmtId="0" fontId="2" fillId="41" borderId="21" xfId="0" applyFont="1" applyFill="1" applyBorder="1" applyAlignment="1">
      <alignment horizontal="right"/>
    </xf>
    <xf numFmtId="0" fontId="2" fillId="41" borderId="21" xfId="0" applyFont="1" applyFill="1" applyBorder="1" applyAlignment="1">
      <alignment/>
    </xf>
    <xf numFmtId="0" fontId="31" fillId="41" borderId="0" xfId="0" applyFont="1" applyFill="1" applyAlignment="1">
      <alignment horizontal="center"/>
    </xf>
    <xf numFmtId="0" fontId="2" fillId="41" borderId="21" xfId="0" applyFont="1" applyFill="1" applyBorder="1" applyAlignment="1">
      <alignment horizontal="left"/>
    </xf>
    <xf numFmtId="0" fontId="31" fillId="41" borderId="0" xfId="0" applyFont="1" applyFill="1" applyAlignment="1">
      <alignment/>
    </xf>
    <xf numFmtId="0" fontId="2" fillId="42" borderId="22" xfId="0" applyFont="1" applyFill="1" applyBorder="1" applyAlignment="1">
      <alignment horizontal="right" vertical="center" indent="1"/>
    </xf>
    <xf numFmtId="0" fontId="32" fillId="42" borderId="23" xfId="0" applyFont="1" applyFill="1" applyBorder="1" applyAlignment="1">
      <alignment horizontal="left" vertical="center" indent="1"/>
    </xf>
    <xf numFmtId="0" fontId="2" fillId="42" borderId="24" xfId="0" applyFont="1" applyFill="1" applyBorder="1" applyAlignment="1">
      <alignment horizontal="center" vertical="center"/>
    </xf>
    <xf numFmtId="0" fontId="2" fillId="42" borderId="25" xfId="0" applyFont="1" applyFill="1" applyBorder="1" applyAlignment="1">
      <alignment horizontal="center" vertical="center"/>
    </xf>
    <xf numFmtId="0" fontId="32" fillId="42" borderId="26" xfId="0" applyFont="1" applyFill="1" applyBorder="1" applyAlignment="1">
      <alignment horizontal="center" vertical="center" readingOrder="2"/>
    </xf>
    <xf numFmtId="0" fontId="2" fillId="41" borderId="23" xfId="0" applyFont="1" applyFill="1" applyBorder="1" applyAlignment="1">
      <alignment vertical="center"/>
    </xf>
    <xf numFmtId="0" fontId="2" fillId="41" borderId="2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left" vertical="center" indent="1"/>
    </xf>
    <xf numFmtId="0" fontId="32" fillId="42" borderId="27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 wrapText="1"/>
    </xf>
    <xf numFmtId="198" fontId="2" fillId="41" borderId="29" xfId="0" applyNumberFormat="1" applyFont="1" applyFill="1" applyBorder="1" applyAlignment="1">
      <alignment horizontal="center" vertical="center"/>
    </xf>
    <xf numFmtId="199" fontId="2" fillId="41" borderId="29" xfId="0" applyNumberFormat="1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198" fontId="2" fillId="41" borderId="30" xfId="0" applyNumberFormat="1" applyFont="1" applyFill="1" applyBorder="1" applyAlignment="1">
      <alignment horizontal="center" vertical="center"/>
    </xf>
    <xf numFmtId="199" fontId="2" fillId="41" borderId="30" xfId="0" applyNumberFormat="1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198" fontId="2" fillId="41" borderId="31" xfId="0" applyNumberFormat="1" applyFont="1" applyFill="1" applyBorder="1" applyAlignment="1">
      <alignment horizontal="center" vertical="center"/>
    </xf>
    <xf numFmtId="199" fontId="2" fillId="41" borderId="31" xfId="0" applyNumberFormat="1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right" vertical="center" indent="1"/>
    </xf>
    <xf numFmtId="2" fontId="33" fillId="41" borderId="27" xfId="0" applyNumberFormat="1" applyFont="1" applyFill="1" applyBorder="1" applyAlignment="1">
      <alignment horizontal="center" vertical="center"/>
    </xf>
    <xf numFmtId="4" fontId="33" fillId="41" borderId="27" xfId="0" applyNumberFormat="1" applyFont="1" applyFill="1" applyBorder="1" applyAlignment="1">
      <alignment horizontal="center" vertical="center" wrapText="1"/>
    </xf>
    <xf numFmtId="0" fontId="32" fillId="41" borderId="27" xfId="0" applyFont="1" applyFill="1" applyBorder="1" applyAlignment="1">
      <alignment horizontal="left" vertical="center" wrapText="1" indent="1"/>
    </xf>
    <xf numFmtId="0" fontId="2" fillId="41" borderId="22" xfId="0" applyFont="1" applyFill="1" applyBorder="1" applyAlignment="1">
      <alignment horizontal="right" vertical="center" indent="1" readingOrder="2"/>
    </xf>
    <xf numFmtId="0" fontId="2" fillId="41" borderId="23" xfId="0" applyFont="1" applyFill="1" applyBorder="1" applyAlignment="1">
      <alignment vertical="center" wrapText="1" readingOrder="2"/>
    </xf>
    <xf numFmtId="0" fontId="2" fillId="41" borderId="23" xfId="0" applyFont="1" applyFill="1" applyBorder="1" applyAlignment="1">
      <alignment vertical="center" readingOrder="2"/>
    </xf>
    <xf numFmtId="3" fontId="2" fillId="41" borderId="29" xfId="0" applyNumberFormat="1" applyFont="1" applyFill="1" applyBorder="1" applyAlignment="1">
      <alignment horizontal="center" vertical="center"/>
    </xf>
    <xf numFmtId="3" fontId="2" fillId="41" borderId="29" xfId="0" applyNumberFormat="1" applyFont="1" applyFill="1" applyBorder="1" applyAlignment="1">
      <alignment horizontal="center" vertical="center" wrapText="1"/>
    </xf>
    <xf numFmtId="3" fontId="2" fillId="41" borderId="30" xfId="0" applyNumberFormat="1" applyFont="1" applyFill="1" applyBorder="1" applyAlignment="1">
      <alignment horizontal="center" vertical="center"/>
    </xf>
    <xf numFmtId="3" fontId="2" fillId="41" borderId="30" xfId="0" applyNumberFormat="1" applyFont="1" applyFill="1" applyBorder="1" applyAlignment="1">
      <alignment horizontal="center" vertical="center" wrapText="1"/>
    </xf>
    <xf numFmtId="3" fontId="34" fillId="41" borderId="30" xfId="0" applyNumberFormat="1" applyFont="1" applyFill="1" applyBorder="1" applyAlignment="1">
      <alignment horizontal="center" vertical="center" wrapText="1"/>
    </xf>
    <xf numFmtId="3" fontId="2" fillId="41" borderId="31" xfId="0" applyNumberFormat="1" applyFont="1" applyFill="1" applyBorder="1" applyAlignment="1">
      <alignment horizontal="center" vertical="center"/>
    </xf>
    <xf numFmtId="3" fontId="34" fillId="41" borderId="31" xfId="0" applyNumberFormat="1" applyFont="1" applyFill="1" applyBorder="1" applyAlignment="1">
      <alignment horizontal="center" vertical="center" wrapText="1"/>
    </xf>
    <xf numFmtId="3" fontId="2" fillId="41" borderId="31" xfId="0" applyNumberFormat="1" applyFont="1" applyFill="1" applyBorder="1" applyAlignment="1">
      <alignment horizontal="center" vertical="center" wrapText="1"/>
    </xf>
    <xf numFmtId="4" fontId="34" fillId="41" borderId="27" xfId="0" applyNumberFormat="1" applyFont="1" applyFill="1" applyBorder="1" applyAlignment="1">
      <alignment horizontal="right" vertical="center" wrapText="1" indent="1"/>
    </xf>
    <xf numFmtId="2" fontId="2" fillId="41" borderId="27" xfId="0" applyNumberFormat="1" applyFont="1" applyFill="1" applyBorder="1" applyAlignment="1">
      <alignment horizontal="center" vertical="center"/>
    </xf>
    <xf numFmtId="4" fontId="35" fillId="41" borderId="27" xfId="0" applyNumberFormat="1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right" vertical="center" wrapText="1" indent="1"/>
    </xf>
    <xf numFmtId="4" fontId="2" fillId="41" borderId="29" xfId="0" applyNumberFormat="1" applyFont="1" applyFill="1" applyBorder="1" applyAlignment="1">
      <alignment horizontal="center" vertical="center"/>
    </xf>
    <xf numFmtId="4" fontId="2" fillId="41" borderId="29" xfId="0" applyNumberFormat="1" applyFont="1" applyFill="1" applyBorder="1" applyAlignment="1">
      <alignment horizontal="center" vertical="center" wrapText="1"/>
    </xf>
    <xf numFmtId="2" fontId="2" fillId="41" borderId="29" xfId="0" applyNumberFormat="1" applyFont="1" applyFill="1" applyBorder="1" applyAlignment="1">
      <alignment horizontal="center" vertical="center"/>
    </xf>
    <xf numFmtId="0" fontId="32" fillId="41" borderId="29" xfId="0" applyFont="1" applyFill="1" applyBorder="1" applyAlignment="1">
      <alignment horizontal="left" vertical="center" wrapText="1" indent="1"/>
    </xf>
    <xf numFmtId="0" fontId="2" fillId="41" borderId="30" xfId="0" applyFont="1" applyFill="1" applyBorder="1" applyAlignment="1">
      <alignment horizontal="right" vertical="center" wrapText="1" indent="1"/>
    </xf>
    <xf numFmtId="2" fontId="2" fillId="41" borderId="30" xfId="0" applyNumberFormat="1" applyFont="1" applyFill="1" applyBorder="1" applyAlignment="1">
      <alignment horizontal="center" vertical="center"/>
    </xf>
    <xf numFmtId="4" fontId="2" fillId="41" borderId="30" xfId="0" applyNumberFormat="1" applyFont="1" applyFill="1" applyBorder="1" applyAlignment="1">
      <alignment horizontal="center" vertical="center" wrapText="1"/>
    </xf>
    <xf numFmtId="0" fontId="32" fillId="41" borderId="30" xfId="0" applyFont="1" applyFill="1" applyBorder="1" applyAlignment="1">
      <alignment horizontal="left" vertical="center" wrapText="1" indent="1"/>
    </xf>
    <xf numFmtId="0" fontId="2" fillId="41" borderId="31" xfId="0" applyFont="1" applyFill="1" applyBorder="1" applyAlignment="1">
      <alignment horizontal="right" vertical="center" wrapText="1" indent="1"/>
    </xf>
    <xf numFmtId="2" fontId="2" fillId="41" borderId="31" xfId="0" applyNumberFormat="1" applyFont="1" applyFill="1" applyBorder="1" applyAlignment="1">
      <alignment horizontal="center" vertical="center"/>
    </xf>
    <xf numFmtId="4" fontId="2" fillId="41" borderId="31" xfId="0" applyNumberFormat="1" applyFont="1" applyFill="1" applyBorder="1" applyAlignment="1">
      <alignment horizontal="center" vertical="center" wrapText="1"/>
    </xf>
    <xf numFmtId="0" fontId="32" fillId="41" borderId="31" xfId="0" applyFont="1" applyFill="1" applyBorder="1" applyAlignment="1">
      <alignment horizontal="left" vertical="center" wrapText="1" indent="1"/>
    </xf>
    <xf numFmtId="0" fontId="32" fillId="41" borderId="28" xfId="0" applyFont="1" applyFill="1" applyBorder="1" applyAlignment="1">
      <alignment horizontal="left" vertical="center" indent="1" readingOrder="2"/>
    </xf>
    <xf numFmtId="0" fontId="2" fillId="41" borderId="29" xfId="0" applyFont="1" applyFill="1" applyBorder="1" applyAlignment="1">
      <alignment horizontal="center" vertical="center"/>
    </xf>
    <xf numFmtId="0" fontId="32" fillId="41" borderId="29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/>
    </xf>
    <xf numFmtId="0" fontId="32" fillId="41" borderId="30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/>
    </xf>
    <xf numFmtId="0" fontId="32" fillId="41" borderId="31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right" vertical="center"/>
    </xf>
    <xf numFmtId="4" fontId="36" fillId="41" borderId="32" xfId="0" applyNumberFormat="1" applyFont="1" applyFill="1" applyBorder="1" applyAlignment="1">
      <alignment horizontal="center" wrapText="1"/>
    </xf>
    <xf numFmtId="2" fontId="6" fillId="41" borderId="32" xfId="0" applyNumberFormat="1" applyFont="1" applyFill="1" applyBorder="1" applyAlignment="1">
      <alignment horizontal="center" vertical="center"/>
    </xf>
    <xf numFmtId="0" fontId="32" fillId="41" borderId="21" xfId="0" applyFont="1" applyFill="1" applyBorder="1" applyAlignment="1">
      <alignment horizontal="right"/>
    </xf>
    <xf numFmtId="0" fontId="32" fillId="41" borderId="21" xfId="0" applyFont="1" applyFill="1" applyBorder="1" applyAlignment="1">
      <alignment horizontal="center"/>
    </xf>
    <xf numFmtId="0" fontId="32" fillId="41" borderId="21" xfId="0" applyFont="1" applyFill="1" applyBorder="1" applyAlignment="1">
      <alignment horizontal="left"/>
    </xf>
    <xf numFmtId="0" fontId="32" fillId="43" borderId="22" xfId="0" applyFont="1" applyFill="1" applyBorder="1" applyAlignment="1">
      <alignment horizontal="right" vertical="center" indent="1"/>
    </xf>
    <xf numFmtId="0" fontId="4" fillId="43" borderId="23" xfId="0" applyFont="1" applyFill="1" applyBorder="1" applyAlignment="1">
      <alignment horizontal="left" vertical="center"/>
    </xf>
    <xf numFmtId="0" fontId="32" fillId="43" borderId="24" xfId="0" applyFont="1" applyFill="1" applyBorder="1" applyAlignment="1">
      <alignment horizontal="center" vertical="center"/>
    </xf>
    <xf numFmtId="0" fontId="4" fillId="43" borderId="26" xfId="0" applyFont="1" applyFill="1" applyBorder="1" applyAlignment="1">
      <alignment horizontal="center" vertical="center" readingOrder="2"/>
    </xf>
    <xf numFmtId="0" fontId="32" fillId="41" borderId="23" xfId="0" applyFont="1" applyFill="1" applyBorder="1" applyAlignment="1">
      <alignment horizontal="center"/>
    </xf>
    <xf numFmtId="0" fontId="4" fillId="41" borderId="28" xfId="0" applyFont="1" applyFill="1" applyBorder="1" applyAlignment="1" quotePrefix="1">
      <alignment horizontal="left" vertical="center" indent="1"/>
    </xf>
    <xf numFmtId="0" fontId="32" fillId="41" borderId="29" xfId="0" applyFont="1" applyFill="1" applyBorder="1" applyAlignment="1">
      <alignment horizontal="center" vertical="center"/>
    </xf>
    <xf numFmtId="4" fontId="32" fillId="41" borderId="29" xfId="0" applyNumberFormat="1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 horizontal="left" vertical="center"/>
    </xf>
    <xf numFmtId="0" fontId="32" fillId="41" borderId="30" xfId="0" applyFont="1" applyFill="1" applyBorder="1" applyAlignment="1">
      <alignment horizontal="center" vertical="center"/>
    </xf>
    <xf numFmtId="4" fontId="32" fillId="41" borderId="30" xfId="0" applyNumberFormat="1" applyFont="1" applyFill="1" applyBorder="1" applyAlignment="1">
      <alignment horizontal="center" vertical="center" wrapText="1"/>
    </xf>
    <xf numFmtId="0" fontId="4" fillId="41" borderId="30" xfId="0" applyFont="1" applyFill="1" applyBorder="1" applyAlignment="1">
      <alignment horizontal="left" vertical="center"/>
    </xf>
    <xf numFmtId="0" fontId="32" fillId="41" borderId="31" xfId="0" applyFont="1" applyFill="1" applyBorder="1" applyAlignment="1">
      <alignment horizontal="center" vertical="center"/>
    </xf>
    <xf numFmtId="4" fontId="32" fillId="41" borderId="31" xfId="0" applyNumberFormat="1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left" vertical="center"/>
    </xf>
    <xf numFmtId="0" fontId="32" fillId="41" borderId="25" xfId="0" applyFont="1" applyFill="1" applyBorder="1" applyAlignment="1">
      <alignment horizontal="right" vertical="center" indent="1"/>
    </xf>
    <xf numFmtId="0" fontId="32" fillId="41" borderId="0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 horizontal="left" vertical="center" indent="1"/>
    </xf>
    <xf numFmtId="0" fontId="32" fillId="41" borderId="34" xfId="0" applyFont="1" applyFill="1" applyBorder="1" applyAlignment="1" quotePrefix="1">
      <alignment horizontal="right" vertical="center" indent="1"/>
    </xf>
    <xf numFmtId="0" fontId="32" fillId="41" borderId="21" xfId="0" applyFont="1" applyFill="1" applyBorder="1" applyAlignment="1">
      <alignment horizontal="center" vertical="center"/>
    </xf>
    <xf numFmtId="0" fontId="4" fillId="41" borderId="35" xfId="0" applyFont="1" applyFill="1" applyBorder="1" applyAlignment="1" quotePrefix="1">
      <alignment horizontal="left" vertical="center" indent="1"/>
    </xf>
    <xf numFmtId="0" fontId="32" fillId="41" borderId="22" xfId="0" applyFont="1" applyFill="1" applyBorder="1" applyAlignment="1">
      <alignment horizontal="right" vertical="center" indent="1"/>
    </xf>
    <xf numFmtId="0" fontId="32" fillId="41" borderId="23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left" vertical="center" indent="1"/>
    </xf>
    <xf numFmtId="2" fontId="4" fillId="41" borderId="32" xfId="0" applyNumberFormat="1" applyFont="1" applyFill="1" applyBorder="1" applyAlignment="1">
      <alignment horizontal="center" vertical="center"/>
    </xf>
    <xf numFmtId="4" fontId="38" fillId="41" borderId="32" xfId="0" applyNumberFormat="1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right" vertical="center" wrapText="1" indent="1"/>
    </xf>
    <xf numFmtId="0" fontId="28" fillId="0" borderId="28" xfId="0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 wrapText="1"/>
    </xf>
    <xf numFmtId="0" fontId="3" fillId="41" borderId="34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vertical="center" wrapText="1"/>
    </xf>
    <xf numFmtId="0" fontId="32" fillId="41" borderId="23" xfId="0" applyFont="1" applyFill="1" applyBorder="1" applyAlignment="1">
      <alignment horizontal="left" vertical="center" indent="1" readingOrder="1"/>
    </xf>
    <xf numFmtId="0" fontId="32" fillId="41" borderId="28" xfId="0" applyFont="1" applyFill="1" applyBorder="1" applyAlignment="1">
      <alignment horizontal="left" vertical="center" indent="1" readingOrder="1"/>
    </xf>
    <xf numFmtId="0" fontId="5" fillId="41" borderId="32" xfId="0" applyFont="1" applyFill="1" applyBorder="1" applyAlignment="1">
      <alignment horizontal="left" vertical="center" wrapText="1"/>
    </xf>
    <xf numFmtId="0" fontId="4" fillId="41" borderId="0" xfId="0" applyFont="1" applyFill="1" applyAlignment="1">
      <alignment horizontal="center"/>
    </xf>
    <xf numFmtId="0" fontId="29" fillId="41" borderId="0" xfId="0" applyFont="1" applyFill="1" applyAlignment="1">
      <alignment horizontal="center" vertical="center"/>
    </xf>
    <xf numFmtId="0" fontId="30" fillId="41" borderId="0" xfId="0" applyFont="1" applyFill="1" applyAlignment="1">
      <alignment horizontal="center" vertical="center"/>
    </xf>
    <xf numFmtId="0" fontId="2" fillId="41" borderId="21" xfId="0" applyFont="1" applyFill="1" applyBorder="1" applyAlignment="1">
      <alignment horizontal="center"/>
    </xf>
    <xf numFmtId="0" fontId="31" fillId="41" borderId="21" xfId="0" applyFont="1" applyFill="1" applyBorder="1" applyAlignment="1">
      <alignment horizontal="center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32" fillId="42" borderId="24" xfId="0" applyFont="1" applyFill="1" applyBorder="1" applyAlignment="1">
      <alignment horizontal="center" vertical="center"/>
    </xf>
    <xf numFmtId="0" fontId="32" fillId="42" borderId="25" xfId="0" applyFont="1" applyFill="1" applyBorder="1" applyAlignment="1">
      <alignment horizontal="center" vertical="center"/>
    </xf>
    <xf numFmtId="0" fontId="32" fillId="42" borderId="26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right" vertical="center" indent="1"/>
    </xf>
    <xf numFmtId="0" fontId="2" fillId="41" borderId="23" xfId="0" applyFont="1" applyFill="1" applyBorder="1" applyAlignment="1">
      <alignment horizontal="right" vertical="center" indent="1"/>
    </xf>
    <xf numFmtId="0" fontId="37" fillId="41" borderId="0" xfId="0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32" fillId="43" borderId="27" xfId="0" applyFont="1" applyFill="1" applyBorder="1" applyAlignment="1">
      <alignment horizontal="center" vertical="center"/>
    </xf>
    <xf numFmtId="0" fontId="4" fillId="43" borderId="27" xfId="0" applyFont="1" applyFill="1" applyBorder="1" applyAlignment="1">
      <alignment horizontal="center" vertical="center"/>
    </xf>
    <xf numFmtId="0" fontId="32" fillId="41" borderId="22" xfId="0" applyFont="1" applyFill="1" applyBorder="1" applyAlignment="1">
      <alignment horizontal="right" vertical="center" wrapText="1" indent="1"/>
    </xf>
    <xf numFmtId="0" fontId="32" fillId="41" borderId="23" xfId="0" applyFont="1" applyFill="1" applyBorder="1" applyAlignment="1">
      <alignment horizontal="right" vertical="center" wrapText="1" indent="1"/>
    </xf>
    <xf numFmtId="0" fontId="5" fillId="41" borderId="32" xfId="0" applyFont="1" applyFill="1" applyBorder="1" applyAlignment="1">
      <alignment horizontal="right" vertical="center"/>
    </xf>
  </cellXfs>
  <cellStyles count="3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0 2" xfId="77"/>
    <cellStyle name="Normal 10 3" xfId="78"/>
    <cellStyle name="Normal 10 4" xfId="79"/>
    <cellStyle name="Normal 10 5" xfId="80"/>
    <cellStyle name="Normal 10 6" xfId="81"/>
    <cellStyle name="Normal 10 7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92"/>
    <cellStyle name="Normal 2 10" xfId="93"/>
    <cellStyle name="Normal 2 11" xfId="94"/>
    <cellStyle name="Normal 2 2" xfId="95"/>
    <cellStyle name="Normal 2 2 2" xfId="96"/>
    <cellStyle name="Normal 2 2_فصل الأمن والعدالة  2010م" xfId="97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2_فصل الإعلام 2010م 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28" xfId="114"/>
    <cellStyle name="Normal 29" xfId="115"/>
    <cellStyle name="Normal 3" xfId="116"/>
    <cellStyle name="Normal 3 10" xfId="117"/>
    <cellStyle name="Normal 3 10 10" xfId="118"/>
    <cellStyle name="Normal 3 10 11" xfId="119"/>
    <cellStyle name="Normal 3 10 12" xfId="120"/>
    <cellStyle name="Normal 3 10 13" xfId="121"/>
    <cellStyle name="Normal 3 10 14" xfId="122"/>
    <cellStyle name="Normal 3 10 15" xfId="123"/>
    <cellStyle name="Normal 3 10 16" xfId="124"/>
    <cellStyle name="Normal 3 10 17" xfId="125"/>
    <cellStyle name="Normal 3 10 18" xfId="126"/>
    <cellStyle name="Normal 3 10 19" xfId="127"/>
    <cellStyle name="Normal 3 10 2" xfId="128"/>
    <cellStyle name="Normal 3 10 3" xfId="129"/>
    <cellStyle name="Normal 3 10 4" xfId="130"/>
    <cellStyle name="Normal 3 10 5" xfId="131"/>
    <cellStyle name="Normal 3 10 6" xfId="132"/>
    <cellStyle name="Normal 3 10 7" xfId="133"/>
    <cellStyle name="Normal 3 10 8" xfId="134"/>
    <cellStyle name="Normal 3 10 9" xfId="135"/>
    <cellStyle name="Normal 3 2" xfId="136"/>
    <cellStyle name="Normal 3 3" xfId="137"/>
    <cellStyle name="Normal 3 4" xfId="138"/>
    <cellStyle name="Normal 3 4 10" xfId="139"/>
    <cellStyle name="Normal 3 4 11" xfId="140"/>
    <cellStyle name="Normal 3 4 12" xfId="141"/>
    <cellStyle name="Normal 3 4 13" xfId="142"/>
    <cellStyle name="Normal 3 4 14" xfId="143"/>
    <cellStyle name="Normal 3 4 15" xfId="144"/>
    <cellStyle name="Normal 3 4 16" xfId="145"/>
    <cellStyle name="Normal 3 4 17" xfId="146"/>
    <cellStyle name="Normal 3 4 18" xfId="147"/>
    <cellStyle name="Normal 3 4 19" xfId="148"/>
    <cellStyle name="Normal 3 4 2" xfId="149"/>
    <cellStyle name="Normal 3 4 3" xfId="150"/>
    <cellStyle name="Normal 3 4 4" xfId="151"/>
    <cellStyle name="Normal 3 4 5" xfId="152"/>
    <cellStyle name="Normal 3 4 6" xfId="153"/>
    <cellStyle name="Normal 3 4 7" xfId="154"/>
    <cellStyle name="Normal 3 4 8" xfId="155"/>
    <cellStyle name="Normal 3 4 9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6" xfId="176"/>
    <cellStyle name="Normal 3 6 10" xfId="177"/>
    <cellStyle name="Normal 3 6 11" xfId="178"/>
    <cellStyle name="Normal 3 6 12" xfId="179"/>
    <cellStyle name="Normal 3 6 13" xfId="180"/>
    <cellStyle name="Normal 3 6 14" xfId="181"/>
    <cellStyle name="Normal 3 6 15" xfId="182"/>
    <cellStyle name="Normal 3 6 16" xfId="183"/>
    <cellStyle name="Normal 3 6 17" xfId="184"/>
    <cellStyle name="Normal 3 6 18" xfId="185"/>
    <cellStyle name="Normal 3 6 19" xfId="186"/>
    <cellStyle name="Normal 3 6 2" xfId="187"/>
    <cellStyle name="Normal 3 6 3" xfId="188"/>
    <cellStyle name="Normal 3 6 4" xfId="189"/>
    <cellStyle name="Normal 3 6 5" xfId="190"/>
    <cellStyle name="Normal 3 6 6" xfId="191"/>
    <cellStyle name="Normal 3 6 7" xfId="192"/>
    <cellStyle name="Normal 3 6 8" xfId="193"/>
    <cellStyle name="Normal 3 6 9" xfId="194"/>
    <cellStyle name="Normal 3 7" xfId="195"/>
    <cellStyle name="Normal 3 7 10" xfId="196"/>
    <cellStyle name="Normal 3 7 11" xfId="197"/>
    <cellStyle name="Normal 3 7 12" xfId="198"/>
    <cellStyle name="Normal 3 7 13" xfId="199"/>
    <cellStyle name="Normal 3 7 14" xfId="200"/>
    <cellStyle name="Normal 3 7 15" xfId="201"/>
    <cellStyle name="Normal 3 7 16" xfId="202"/>
    <cellStyle name="Normal 3 7 17" xfId="203"/>
    <cellStyle name="Normal 3 7 18" xfId="204"/>
    <cellStyle name="Normal 3 7 19" xfId="205"/>
    <cellStyle name="Normal 3 7 2" xfId="206"/>
    <cellStyle name="Normal 3 7 3" xfId="207"/>
    <cellStyle name="Normal 3 7 4" xfId="208"/>
    <cellStyle name="Normal 3 7 5" xfId="209"/>
    <cellStyle name="Normal 3 7 6" xfId="210"/>
    <cellStyle name="Normal 3 7 7" xfId="211"/>
    <cellStyle name="Normal 3 7 8" xfId="212"/>
    <cellStyle name="Normal 3 7 9" xfId="213"/>
    <cellStyle name="Normal 3 8" xfId="214"/>
    <cellStyle name="Normal 3 8 10" xfId="215"/>
    <cellStyle name="Normal 3 8 11" xfId="216"/>
    <cellStyle name="Normal 3 8 12" xfId="217"/>
    <cellStyle name="Normal 3 8 13" xfId="218"/>
    <cellStyle name="Normal 3 8 14" xfId="219"/>
    <cellStyle name="Normal 3 8 15" xfId="220"/>
    <cellStyle name="Normal 3 8 16" xfId="221"/>
    <cellStyle name="Normal 3 8 17" xfId="222"/>
    <cellStyle name="Normal 3 8 18" xfId="223"/>
    <cellStyle name="Normal 3 8 19" xfId="224"/>
    <cellStyle name="Normal 3 8 2" xfId="225"/>
    <cellStyle name="Normal 3 8 3" xfId="226"/>
    <cellStyle name="Normal 3 8 4" xfId="227"/>
    <cellStyle name="Normal 3 8 5" xfId="228"/>
    <cellStyle name="Normal 3 8 6" xfId="229"/>
    <cellStyle name="Normal 3 8 7" xfId="230"/>
    <cellStyle name="Normal 3 8 8" xfId="231"/>
    <cellStyle name="Normal 3 8 9" xfId="232"/>
    <cellStyle name="Normal 3 9" xfId="233"/>
    <cellStyle name="Normal 3 9 10" xfId="234"/>
    <cellStyle name="Normal 3 9 11" xfId="235"/>
    <cellStyle name="Normal 3 9 12" xfId="236"/>
    <cellStyle name="Normal 3 9 13" xfId="237"/>
    <cellStyle name="Normal 3 9 14" xfId="238"/>
    <cellStyle name="Normal 3 9 15" xfId="239"/>
    <cellStyle name="Normal 3 9 16" xfId="240"/>
    <cellStyle name="Normal 3 9 17" xfId="241"/>
    <cellStyle name="Normal 3 9 18" xfId="242"/>
    <cellStyle name="Normal 3 9 19" xfId="243"/>
    <cellStyle name="Normal 3 9 2" xfId="244"/>
    <cellStyle name="Normal 3 9 3" xfId="245"/>
    <cellStyle name="Normal 3 9 4" xfId="246"/>
    <cellStyle name="Normal 3 9 5" xfId="247"/>
    <cellStyle name="Normal 3 9 6" xfId="248"/>
    <cellStyle name="Normal 3 9 7" xfId="249"/>
    <cellStyle name="Normal 3 9 8" xfId="250"/>
    <cellStyle name="Normal 3 9 9" xfId="251"/>
    <cellStyle name="Normal 3_فصل الإعلام 2010م " xfId="252"/>
    <cellStyle name="Normal 30" xfId="253"/>
    <cellStyle name="Normal 31" xfId="254"/>
    <cellStyle name="Normal 32" xfId="255"/>
    <cellStyle name="Normal 33" xfId="256"/>
    <cellStyle name="Normal 34" xfId="257"/>
    <cellStyle name="Normal 35" xfId="258"/>
    <cellStyle name="Normal 36" xfId="259"/>
    <cellStyle name="Normal 37" xfId="260"/>
    <cellStyle name="Normal 38" xfId="261"/>
    <cellStyle name="Normal 39" xfId="262"/>
    <cellStyle name="Normal 4" xfId="263"/>
    <cellStyle name="Normal 4 2" xfId="264"/>
    <cellStyle name="Normal 4 2 10" xfId="265"/>
    <cellStyle name="Normal 4 2 11" xfId="266"/>
    <cellStyle name="Normal 4 2 12" xfId="267"/>
    <cellStyle name="Normal 4 2 13" xfId="268"/>
    <cellStyle name="Normal 4 2 14" xfId="269"/>
    <cellStyle name="Normal 4 2 15" xfId="270"/>
    <cellStyle name="Normal 4 2 16" xfId="271"/>
    <cellStyle name="Normal 4 2 17" xfId="272"/>
    <cellStyle name="Normal 4 2 18" xfId="273"/>
    <cellStyle name="Normal 4 2 19" xfId="274"/>
    <cellStyle name="Normal 4 2 2" xfId="275"/>
    <cellStyle name="Normal 4 2 3" xfId="276"/>
    <cellStyle name="Normal 4 2 4" xfId="277"/>
    <cellStyle name="Normal 4 2 5" xfId="278"/>
    <cellStyle name="Normal 4 2 6" xfId="279"/>
    <cellStyle name="Normal 4 2 7" xfId="280"/>
    <cellStyle name="Normal 4 2 8" xfId="281"/>
    <cellStyle name="Normal 4 2 9" xfId="282"/>
    <cellStyle name="Normal 4 3" xfId="283"/>
    <cellStyle name="Normal 4 3 10" xfId="284"/>
    <cellStyle name="Normal 4 3 11" xfId="285"/>
    <cellStyle name="Normal 4 3 12" xfId="286"/>
    <cellStyle name="Normal 4 3 13" xfId="287"/>
    <cellStyle name="Normal 4 3 14" xfId="288"/>
    <cellStyle name="Normal 4 3 15" xfId="289"/>
    <cellStyle name="Normal 4 3 16" xfId="290"/>
    <cellStyle name="Normal 4 3 17" xfId="291"/>
    <cellStyle name="Normal 4 3 18" xfId="292"/>
    <cellStyle name="Normal 4 3 19" xfId="293"/>
    <cellStyle name="Normal 4 3 2" xfId="294"/>
    <cellStyle name="Normal 4 3 3" xfId="295"/>
    <cellStyle name="Normal 4 3 4" xfId="296"/>
    <cellStyle name="Normal 4 3 5" xfId="297"/>
    <cellStyle name="Normal 4 3 6" xfId="298"/>
    <cellStyle name="Normal 4 3 7" xfId="299"/>
    <cellStyle name="Normal 4 3 8" xfId="300"/>
    <cellStyle name="Normal 4 3 9" xfId="301"/>
    <cellStyle name="Normal 40" xfId="302"/>
    <cellStyle name="Normal 41" xfId="303"/>
    <cellStyle name="Normal 42" xfId="304"/>
    <cellStyle name="Normal 43" xfId="305"/>
    <cellStyle name="Normal 43 2" xfId="306"/>
    <cellStyle name="Normal 43 3" xfId="307"/>
    <cellStyle name="Normal 43 4" xfId="308"/>
    <cellStyle name="Normal 43 5" xfId="309"/>
    <cellStyle name="Normal 43 6" xfId="310"/>
    <cellStyle name="Normal 44" xfId="311"/>
    <cellStyle name="Normal 45" xfId="312"/>
    <cellStyle name="Normal 46" xfId="313"/>
    <cellStyle name="Normal 47" xfId="314"/>
    <cellStyle name="Normal 48" xfId="315"/>
    <cellStyle name="Normal 5" xfId="316"/>
    <cellStyle name="Normal 5 2" xfId="317"/>
    <cellStyle name="Normal 5 2 10" xfId="318"/>
    <cellStyle name="Normal 5 2 11" xfId="319"/>
    <cellStyle name="Normal 5 2 12" xfId="320"/>
    <cellStyle name="Normal 5 2 13" xfId="321"/>
    <cellStyle name="Normal 5 2 14" xfId="322"/>
    <cellStyle name="Normal 5 2 15" xfId="323"/>
    <cellStyle name="Normal 5 2 16" xfId="324"/>
    <cellStyle name="Normal 5 2 17" xfId="325"/>
    <cellStyle name="Normal 5 2 18" xfId="326"/>
    <cellStyle name="Normal 5 2 19" xfId="327"/>
    <cellStyle name="Normal 5 2 2" xfId="328"/>
    <cellStyle name="Normal 5 2 3" xfId="329"/>
    <cellStyle name="Normal 5 2 4" xfId="330"/>
    <cellStyle name="Normal 5 2 5" xfId="331"/>
    <cellStyle name="Normal 5 2 6" xfId="332"/>
    <cellStyle name="Normal 5 2 7" xfId="333"/>
    <cellStyle name="Normal 5 2 8" xfId="334"/>
    <cellStyle name="Normal 5 2 9" xfId="335"/>
    <cellStyle name="Normal 6" xfId="336"/>
    <cellStyle name="Normal 7" xfId="337"/>
    <cellStyle name="Normal 8" xfId="338"/>
    <cellStyle name="Normal 8 10" xfId="339"/>
    <cellStyle name="Normal 8 11" xfId="340"/>
    <cellStyle name="Normal 8 12" xfId="341"/>
    <cellStyle name="Normal 8 13" xfId="342"/>
    <cellStyle name="Normal 8 14" xfId="343"/>
    <cellStyle name="Normal 8 15" xfId="344"/>
    <cellStyle name="Normal 8 16" xfId="345"/>
    <cellStyle name="Normal 8 17" xfId="346"/>
    <cellStyle name="Normal 8 18" xfId="347"/>
    <cellStyle name="Normal 8 19" xfId="348"/>
    <cellStyle name="Normal 8 2" xfId="349"/>
    <cellStyle name="Normal 8 20" xfId="350"/>
    <cellStyle name="Normal 8 21" xfId="351"/>
    <cellStyle name="Normal 8 22" xfId="352"/>
    <cellStyle name="Normal 8 23" xfId="353"/>
    <cellStyle name="Normal 8 24" xfId="354"/>
    <cellStyle name="Normal 8 25" xfId="355"/>
    <cellStyle name="Normal 8 26" xfId="356"/>
    <cellStyle name="Normal 8 27" xfId="357"/>
    <cellStyle name="Normal 8 28" xfId="358"/>
    <cellStyle name="Normal 8 29" xfId="359"/>
    <cellStyle name="Normal 8 3" xfId="360"/>
    <cellStyle name="Normal 8 30" xfId="361"/>
    <cellStyle name="Normal 8 31" xfId="362"/>
    <cellStyle name="Normal 8 32" xfId="363"/>
    <cellStyle name="Normal 8 33" xfId="364"/>
    <cellStyle name="Normal 8 34" xfId="365"/>
    <cellStyle name="Normal 8 35" xfId="366"/>
    <cellStyle name="Normal 8 36" xfId="367"/>
    <cellStyle name="Normal 8 37" xfId="368"/>
    <cellStyle name="Normal 8 4" xfId="369"/>
    <cellStyle name="Normal 8 5" xfId="370"/>
    <cellStyle name="Normal 8 6" xfId="371"/>
    <cellStyle name="Normal 8 7" xfId="372"/>
    <cellStyle name="Normal 8 8" xfId="373"/>
    <cellStyle name="Normal 8 9" xfId="374"/>
    <cellStyle name="Normal 9" xfId="375"/>
    <cellStyle name="Note" xfId="376"/>
    <cellStyle name="Output" xfId="377"/>
    <cellStyle name="Percent" xfId="378"/>
    <cellStyle name="Style 1" xfId="379"/>
    <cellStyle name="Title" xfId="380"/>
    <cellStyle name="Total" xfId="381"/>
    <cellStyle name="Warning Text" xfId="382"/>
    <cellStyle name="إخراج" xfId="383"/>
    <cellStyle name="إدخال" xfId="384"/>
    <cellStyle name="الإجمالي" xfId="385"/>
    <cellStyle name="تمييز1" xfId="386"/>
    <cellStyle name="تمييز2" xfId="387"/>
    <cellStyle name="تمييز3" xfId="388"/>
    <cellStyle name="تمييز4" xfId="389"/>
    <cellStyle name="تمييز5" xfId="390"/>
    <cellStyle name="تمييز6" xfId="391"/>
    <cellStyle name="جيد" xfId="392"/>
    <cellStyle name="حساب" xfId="393"/>
    <cellStyle name="خلية تدقيق" xfId="394"/>
    <cellStyle name="خلية مرتبطة" xfId="395"/>
    <cellStyle name="سيئ" xfId="396"/>
    <cellStyle name="عادي_Book2" xfId="397"/>
    <cellStyle name="عملة [0]_Book2" xfId="398"/>
    <cellStyle name="عملة_Book2" xfId="399"/>
    <cellStyle name="عنوان" xfId="400"/>
    <cellStyle name="عنوان 1" xfId="401"/>
    <cellStyle name="عنوان 2" xfId="402"/>
    <cellStyle name="عنوان 3" xfId="403"/>
    <cellStyle name="عنوان 4" xfId="404"/>
    <cellStyle name="فاصلة [0]_Book2" xfId="405"/>
    <cellStyle name="فاصلة_Book2" xfId="406"/>
    <cellStyle name="محايد" xfId="407"/>
    <cellStyle name="ملاحظة" xfId="408"/>
    <cellStyle name="نص تحذير" xfId="409"/>
    <cellStyle name="نص توضيحي" xfId="410"/>
    <cellStyle name="نمط 1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EBEB"/>
      <rgbColor rgb="000066CC"/>
      <rgbColor rgb="00F3F3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D"/>
      <rgbColor rgb="00E1EBFF"/>
      <rgbColor rgb="00FFCCFF"/>
      <rgbColor rgb="00CC99FF"/>
      <rgbColor rgb="00FFEC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1</xdr:row>
      <xdr:rowOff>57150</xdr:rowOff>
    </xdr:from>
    <xdr:to>
      <xdr:col>4</xdr:col>
      <xdr:colOff>1304925</xdr:colOff>
      <xdr:row>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33525" y="628650"/>
          <a:ext cx="3200400" cy="1257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الفصل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لإحصاءات الحيوية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Vital Statistics</a:t>
          </a:r>
        </a:p>
      </xdr:txBody>
    </xdr:sp>
    <xdr:clientData/>
  </xdr:twoCellAnchor>
  <xdr:twoCellAnchor>
    <xdr:from>
      <xdr:col>1</xdr:col>
      <xdr:colOff>2457450</xdr:colOff>
      <xdr:row>1</xdr:row>
      <xdr:rowOff>219075</xdr:rowOff>
    </xdr:from>
    <xdr:to>
      <xdr:col>3</xdr:col>
      <xdr:colOff>104775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695575" y="790575"/>
          <a:ext cx="514350" cy="3333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2000250</xdr:colOff>
      <xdr:row>14</xdr:row>
      <xdr:rowOff>133350</xdr:rowOff>
    </xdr:from>
    <xdr:to>
      <xdr:col>4</xdr:col>
      <xdr:colOff>476250</xdr:colOff>
      <xdr:row>15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238375" y="4295775"/>
          <a:ext cx="166687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الفهرس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575;&#1604;&#1606;&#1602;&#1604;%20&#1606;&#1607;&#1575;&#1574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6"/>
      <sheetName val="25"/>
      <sheetName val="24"/>
      <sheetName val=")23"/>
      <sheetName val="22"/>
      <sheetName val="21"/>
      <sheetName val="20"/>
      <sheetName val="(19"/>
      <sheetName val="18"/>
      <sheetName val="14-17"/>
      <sheetName val="12-13"/>
      <sheetName val="10-11"/>
      <sheetName val="9"/>
      <sheetName val="8"/>
      <sheetName val="7"/>
      <sheetName val="6"/>
      <sheetName val="5"/>
      <sheetName val="4"/>
      <sheetName val="3"/>
      <sheetName val="2"/>
      <sheetName val="1"/>
      <sheetName val="مؤشر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rightToLeft="1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.57421875" style="0" customWidth="1"/>
    <col min="2" max="2" width="38.57421875" style="0" customWidth="1"/>
    <col min="3" max="3" width="4.421875" style="0" customWidth="1"/>
    <col min="4" max="4" width="4.8515625" style="0" customWidth="1"/>
    <col min="5" max="5" width="37.8515625" style="0" customWidth="1"/>
    <col min="6" max="6" width="3.7109375" style="0" customWidth="1"/>
    <col min="7" max="22" width="9.140625" style="1" customWidth="1"/>
  </cols>
  <sheetData>
    <row r="1" spans="1:6" ht="45" customHeight="1">
      <c r="A1" s="1"/>
      <c r="B1" s="1"/>
      <c r="C1" s="1"/>
      <c r="D1" s="1"/>
      <c r="E1" s="1"/>
      <c r="F1" s="1"/>
    </row>
    <row r="2" spans="1:6" ht="23.25" customHeight="1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29.25" customHeight="1">
      <c r="A12" s="1"/>
      <c r="B12" s="110" t="s">
        <v>0</v>
      </c>
      <c r="C12" s="111"/>
      <c r="D12" s="110" t="s">
        <v>1</v>
      </c>
      <c r="E12" s="111"/>
      <c r="F12" s="1"/>
    </row>
    <row r="13" spans="1:6" ht="102.75" customHeight="1">
      <c r="A13" s="1"/>
      <c r="B13" s="112" t="s">
        <v>19</v>
      </c>
      <c r="C13" s="113"/>
      <c r="D13" s="114" t="s">
        <v>20</v>
      </c>
      <c r="E13" s="115"/>
      <c r="F13" s="1"/>
    </row>
    <row r="14" spans="1:6" ht="12.75">
      <c r="A14" s="1"/>
      <c r="B14" s="1"/>
      <c r="C14" s="1"/>
      <c r="D14" s="1"/>
      <c r="E14" s="1"/>
      <c r="F14" s="1"/>
    </row>
    <row r="15" spans="1:6" ht="33.75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2.5" customHeight="1">
      <c r="A17" s="1"/>
      <c r="B17" s="116" t="s">
        <v>4</v>
      </c>
      <c r="C17" s="118" t="s">
        <v>2</v>
      </c>
      <c r="D17" s="119"/>
      <c r="E17" s="116" t="s">
        <v>5</v>
      </c>
      <c r="F17" s="1"/>
    </row>
    <row r="18" spans="1:6" ht="21" customHeight="1">
      <c r="A18" s="1"/>
      <c r="B18" s="117"/>
      <c r="C18" s="120" t="s">
        <v>3</v>
      </c>
      <c r="D18" s="121"/>
      <c r="E18" s="117"/>
      <c r="F18" s="1"/>
    </row>
    <row r="19" spans="1:6" ht="42" customHeight="1">
      <c r="A19" s="1"/>
      <c r="B19" s="4" t="s">
        <v>6</v>
      </c>
      <c r="C19" s="108">
        <v>1</v>
      </c>
      <c r="D19" s="109"/>
      <c r="E19" s="5" t="s">
        <v>7</v>
      </c>
      <c r="F19" s="1"/>
    </row>
    <row r="20" spans="1:6" ht="43.5" customHeight="1">
      <c r="A20" s="1"/>
      <c r="B20" s="6" t="s">
        <v>11</v>
      </c>
      <c r="C20" s="104">
        <v>2</v>
      </c>
      <c r="D20" s="105"/>
      <c r="E20" s="7" t="s">
        <v>12</v>
      </c>
      <c r="F20" s="1"/>
    </row>
    <row r="21" spans="1:6" ht="60" customHeight="1">
      <c r="A21" s="1"/>
      <c r="B21" s="6" t="s">
        <v>18</v>
      </c>
      <c r="C21" s="104">
        <v>3</v>
      </c>
      <c r="D21" s="105"/>
      <c r="E21" s="7" t="s">
        <v>16</v>
      </c>
      <c r="F21" s="1"/>
    </row>
    <row r="22" spans="1:6" ht="42.75" customHeight="1">
      <c r="A22" s="1"/>
      <c r="B22" s="6" t="s">
        <v>17</v>
      </c>
      <c r="C22" s="104">
        <v>4</v>
      </c>
      <c r="D22" s="105"/>
      <c r="E22" s="7" t="s">
        <v>15</v>
      </c>
      <c r="F22" s="1"/>
    </row>
    <row r="23" spans="1:6" ht="42" customHeight="1">
      <c r="A23" s="1"/>
      <c r="B23" s="6" t="s">
        <v>13</v>
      </c>
      <c r="C23" s="104">
        <v>5</v>
      </c>
      <c r="D23" s="105"/>
      <c r="E23" s="7" t="s">
        <v>14</v>
      </c>
      <c r="F23" s="1"/>
    </row>
    <row r="24" spans="1:6" ht="42.75" customHeight="1">
      <c r="A24" s="1"/>
      <c r="B24" s="6" t="s">
        <v>21</v>
      </c>
      <c r="C24" s="104">
        <v>6</v>
      </c>
      <c r="D24" s="105"/>
      <c r="E24" s="7" t="s">
        <v>22</v>
      </c>
      <c r="F24" s="1"/>
    </row>
    <row r="25" spans="1:6" ht="45" customHeight="1">
      <c r="A25" s="1"/>
      <c r="B25" s="6" t="s">
        <v>23</v>
      </c>
      <c r="C25" s="104">
        <v>7</v>
      </c>
      <c r="D25" s="105"/>
      <c r="E25" s="7" t="s">
        <v>24</v>
      </c>
      <c r="F25" s="1"/>
    </row>
    <row r="26" spans="1:6" ht="48" customHeight="1">
      <c r="A26" s="1"/>
      <c r="B26" s="8" t="s">
        <v>25</v>
      </c>
      <c r="C26" s="106">
        <v>8</v>
      </c>
      <c r="D26" s="107"/>
      <c r="E26" s="9" t="s">
        <v>26</v>
      </c>
      <c r="F26" s="1"/>
    </row>
    <row r="27" spans="1:7" ht="36.75" customHeight="1">
      <c r="A27" s="1"/>
      <c r="B27" s="1"/>
      <c r="C27" s="1"/>
      <c r="D27" s="1"/>
      <c r="E27" s="1"/>
      <c r="F27" s="1"/>
      <c r="G27" s="2"/>
    </row>
    <row r="28" spans="1:6" ht="9.75" customHeight="1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</sheetData>
  <sheetProtection/>
  <mergeCells count="16">
    <mergeCell ref="B12:C12"/>
    <mergeCell ref="D12:E12"/>
    <mergeCell ref="B13:C13"/>
    <mergeCell ref="D13:E13"/>
    <mergeCell ref="B17:B18"/>
    <mergeCell ref="C17:D17"/>
    <mergeCell ref="E17:E18"/>
    <mergeCell ref="C18:D18"/>
    <mergeCell ref="C25:D25"/>
    <mergeCell ref="C26:D26"/>
    <mergeCell ref="C19:D19"/>
    <mergeCell ref="C20:D20"/>
    <mergeCell ref="C21:D21"/>
    <mergeCell ref="C22:D22"/>
    <mergeCell ref="C23:D23"/>
    <mergeCell ref="C24:D2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rightToLeft="1" zoomScale="65" zoomScaleNormal="65" zoomScaleSheetLayoutView="65" zoomScalePageLayoutView="0" workbookViewId="0" topLeftCell="A1">
      <selection activeCell="A1" sqref="A1:I16384"/>
    </sheetView>
  </sheetViews>
  <sheetFormatPr defaultColWidth="8.8515625" defaultRowHeight="12.75"/>
  <cols>
    <col min="1" max="1" width="9.140625" style="3" customWidth="1"/>
    <col min="2" max="2" width="41.8515625" style="3" customWidth="1"/>
    <col min="3" max="8" width="18.28125" style="3" customWidth="1"/>
    <col min="9" max="9" width="44.140625" style="3" customWidth="1"/>
    <col min="10" max="10" width="8.8515625" style="3" customWidth="1"/>
    <col min="11" max="34" width="9.140625" style="3" customWidth="1"/>
    <col min="35" max="16384" width="8.8515625" style="3" customWidth="1"/>
  </cols>
  <sheetData>
    <row r="1" ht="36" customHeight="1"/>
    <row r="2" spans="2:9" ht="24" customHeight="1">
      <c r="B2" s="126" t="s">
        <v>27</v>
      </c>
      <c r="C2" s="126"/>
      <c r="D2" s="126"/>
      <c r="E2" s="126"/>
      <c r="F2" s="126"/>
      <c r="G2" s="126"/>
      <c r="H2" s="126"/>
      <c r="I2" s="126"/>
    </row>
    <row r="3" spans="2:9" ht="24" customHeight="1">
      <c r="B3" s="127" t="s">
        <v>28</v>
      </c>
      <c r="C3" s="127"/>
      <c r="D3" s="127"/>
      <c r="E3" s="127"/>
      <c r="F3" s="127"/>
      <c r="G3" s="127"/>
      <c r="H3" s="127"/>
      <c r="I3" s="127"/>
    </row>
    <row r="4" spans="2:9" s="15" customFormat="1" ht="28.5" customHeight="1">
      <c r="B4" s="11"/>
      <c r="C4" s="128"/>
      <c r="D4" s="129"/>
      <c r="E4" s="12"/>
      <c r="F4" s="12"/>
      <c r="G4" s="12"/>
      <c r="H4" s="13"/>
      <c r="I4" s="14"/>
    </row>
    <row r="5" spans="2:9" ht="21.75" customHeight="1">
      <c r="B5" s="130" t="s">
        <v>29</v>
      </c>
      <c r="C5" s="16" t="s">
        <v>30</v>
      </c>
      <c r="D5" s="17" t="s">
        <v>31</v>
      </c>
      <c r="E5" s="16" t="s">
        <v>32</v>
      </c>
      <c r="F5" s="17" t="s">
        <v>33</v>
      </c>
      <c r="G5" s="16" t="s">
        <v>34</v>
      </c>
      <c r="H5" s="17" t="s">
        <v>8</v>
      </c>
      <c r="I5" s="133" t="s">
        <v>35</v>
      </c>
    </row>
    <row r="6" spans="2:9" ht="21.75" customHeight="1">
      <c r="B6" s="131"/>
      <c r="C6" s="18" t="s">
        <v>36</v>
      </c>
      <c r="D6" s="18" t="s">
        <v>37</v>
      </c>
      <c r="E6" s="18" t="s">
        <v>36</v>
      </c>
      <c r="F6" s="18" t="s">
        <v>37</v>
      </c>
      <c r="G6" s="19" t="s">
        <v>36</v>
      </c>
      <c r="H6" s="19" t="s">
        <v>37</v>
      </c>
      <c r="I6" s="134"/>
    </row>
    <row r="7" spans="2:9" ht="21.75" customHeight="1">
      <c r="B7" s="132"/>
      <c r="C7" s="20" t="s">
        <v>38</v>
      </c>
      <c r="D7" s="20" t="s">
        <v>39</v>
      </c>
      <c r="E7" s="20" t="s">
        <v>38</v>
      </c>
      <c r="F7" s="20" t="s">
        <v>39</v>
      </c>
      <c r="G7" s="20" t="s">
        <v>38</v>
      </c>
      <c r="H7" s="20" t="s">
        <v>39</v>
      </c>
      <c r="I7" s="135"/>
    </row>
    <row r="8" spans="2:9" ht="21.75" customHeight="1">
      <c r="B8" s="136" t="s">
        <v>40</v>
      </c>
      <c r="C8" s="137"/>
      <c r="D8" s="137"/>
      <c r="E8" s="21"/>
      <c r="F8" s="21"/>
      <c r="G8" s="122" t="s">
        <v>41</v>
      </c>
      <c r="H8" s="122"/>
      <c r="I8" s="123"/>
    </row>
    <row r="9" spans="2:9" ht="21.75" customHeight="1">
      <c r="B9" s="22" t="s">
        <v>42</v>
      </c>
      <c r="C9" s="16" t="s">
        <v>30</v>
      </c>
      <c r="D9" s="23" t="s">
        <v>31</v>
      </c>
      <c r="E9" s="16" t="s">
        <v>32</v>
      </c>
      <c r="F9" s="23" t="s">
        <v>33</v>
      </c>
      <c r="G9" s="16" t="s">
        <v>34</v>
      </c>
      <c r="H9" s="23" t="s">
        <v>8</v>
      </c>
      <c r="I9" s="24" t="s">
        <v>43</v>
      </c>
    </row>
    <row r="10" spans="2:9" ht="21.75" customHeight="1">
      <c r="B10" s="25" t="s">
        <v>44</v>
      </c>
      <c r="C10" s="26">
        <v>0.14935569011023134</v>
      </c>
      <c r="D10" s="27">
        <v>0.13247458868776898</v>
      </c>
      <c r="E10" s="26">
        <v>0.14399987723141494</v>
      </c>
      <c r="F10" s="27">
        <v>0.10441777660556507</v>
      </c>
      <c r="G10" s="26">
        <v>0.1453764961077682</v>
      </c>
      <c r="H10" s="27">
        <v>0.11288228306213222</v>
      </c>
      <c r="I10" s="25" t="s">
        <v>44</v>
      </c>
    </row>
    <row r="11" spans="2:9" ht="21.75" customHeight="1">
      <c r="B11" s="28" t="s">
        <v>45</v>
      </c>
      <c r="C11" s="29">
        <v>1.1405108091130551</v>
      </c>
      <c r="D11" s="30">
        <v>0.8634153217280992</v>
      </c>
      <c r="E11" s="29">
        <v>1.3335485869996437</v>
      </c>
      <c r="F11" s="30">
        <v>1.080971297688068</v>
      </c>
      <c r="G11" s="29">
        <v>1.2805952083250152</v>
      </c>
      <c r="H11" s="30">
        <v>1.0077021670503905</v>
      </c>
      <c r="I11" s="28" t="s">
        <v>45</v>
      </c>
    </row>
    <row r="12" spans="2:9" ht="21.75" customHeight="1">
      <c r="B12" s="28" t="s">
        <v>46</v>
      </c>
      <c r="C12" s="29">
        <v>2.8905279841160643</v>
      </c>
      <c r="D12" s="30">
        <v>2.3126251592936464</v>
      </c>
      <c r="E12" s="29">
        <v>3.2298804682821176</v>
      </c>
      <c r="F12" s="30">
        <v>2.857896712831637</v>
      </c>
      <c r="G12" s="29">
        <v>3.1487815029864104</v>
      </c>
      <c r="H12" s="30">
        <v>2.686538131472052</v>
      </c>
      <c r="I12" s="28" t="s">
        <v>46</v>
      </c>
    </row>
    <row r="13" spans="2:9" ht="21.75" customHeight="1">
      <c r="B13" s="28" t="s">
        <v>47</v>
      </c>
      <c r="C13" s="29">
        <v>4.766440284909724</v>
      </c>
      <c r="D13" s="30">
        <v>3.7749907235621523</v>
      </c>
      <c r="E13" s="29">
        <v>5.03677848321475</v>
      </c>
      <c r="F13" s="30">
        <v>4.532273028495693</v>
      </c>
      <c r="G13" s="29">
        <v>4.973069706958009</v>
      </c>
      <c r="H13" s="30">
        <v>4.2985225060130565</v>
      </c>
      <c r="I13" s="28" t="s">
        <v>47</v>
      </c>
    </row>
    <row r="14" spans="2:9" ht="21.75" customHeight="1">
      <c r="B14" s="28" t="s">
        <v>48</v>
      </c>
      <c r="C14" s="29">
        <v>6.180237014326986</v>
      </c>
      <c r="D14" s="30">
        <v>5.360911361744002</v>
      </c>
      <c r="E14" s="29">
        <v>6.320155611066725</v>
      </c>
      <c r="F14" s="30">
        <v>6.086135917410855</v>
      </c>
      <c r="G14" s="29">
        <v>6.289047876217092</v>
      </c>
      <c r="H14" s="30">
        <v>5.8722230904909685</v>
      </c>
      <c r="I14" s="28" t="s">
        <v>48</v>
      </c>
    </row>
    <row r="15" spans="2:9" ht="21.75" customHeight="1">
      <c r="B15" s="28" t="s">
        <v>49</v>
      </c>
      <c r="C15" s="29">
        <v>6.710565136454638</v>
      </c>
      <c r="D15" s="30">
        <v>6.341814159292035</v>
      </c>
      <c r="E15" s="29">
        <v>6.735655941708819</v>
      </c>
      <c r="F15" s="30">
        <v>6.986124077060172</v>
      </c>
      <c r="G15" s="29">
        <v>6.7303225661949435</v>
      </c>
      <c r="H15" s="30">
        <v>6.79492688749627</v>
      </c>
      <c r="I15" s="28" t="s">
        <v>49</v>
      </c>
    </row>
    <row r="16" spans="2:9" ht="21.75" customHeight="1">
      <c r="B16" s="31" t="s">
        <v>50</v>
      </c>
      <c r="C16" s="32">
        <v>6.815955135877998</v>
      </c>
      <c r="D16" s="33">
        <v>6.863804778331417</v>
      </c>
      <c r="E16" s="32">
        <v>6.814594453265992</v>
      </c>
      <c r="F16" s="33">
        <v>7.32067572892041</v>
      </c>
      <c r="G16" s="32">
        <v>6.814898453401477</v>
      </c>
      <c r="H16" s="33">
        <v>7.193558707475739</v>
      </c>
      <c r="I16" s="31" t="s">
        <v>50</v>
      </c>
    </row>
    <row r="17" spans="2:9" ht="21.75" customHeight="1">
      <c r="B17" s="34" t="s">
        <v>51</v>
      </c>
      <c r="C17" s="35">
        <v>4.958956153669018</v>
      </c>
      <c r="D17" s="36">
        <v>4.186267698100053</v>
      </c>
      <c r="E17" s="35">
        <v>6.210557695110311</v>
      </c>
      <c r="F17" s="36">
        <v>5.265731109441177</v>
      </c>
      <c r="G17" s="35">
        <v>5.918230789565286</v>
      </c>
      <c r="H17" s="36">
        <v>4.9333659455401975</v>
      </c>
      <c r="I17" s="37" t="s">
        <v>52</v>
      </c>
    </row>
    <row r="18" spans="2:9" ht="21.75" customHeight="1">
      <c r="B18" s="38" t="s">
        <v>53</v>
      </c>
      <c r="C18" s="39"/>
      <c r="D18" s="40"/>
      <c r="E18" s="40"/>
      <c r="F18" s="40"/>
      <c r="G18" s="122" t="s">
        <v>54</v>
      </c>
      <c r="H18" s="122"/>
      <c r="I18" s="123"/>
    </row>
    <row r="19" spans="2:9" ht="21.75" customHeight="1">
      <c r="B19" s="25" t="s">
        <v>44</v>
      </c>
      <c r="C19" s="41">
        <v>69</v>
      </c>
      <c r="D19" s="42">
        <f>0.0477*1000</f>
        <v>47.7</v>
      </c>
      <c r="E19" s="41">
        <v>65</v>
      </c>
      <c r="F19" s="42">
        <f>0.0547*1000</f>
        <v>54.699999999999996</v>
      </c>
      <c r="G19" s="41">
        <v>66</v>
      </c>
      <c r="H19" s="42">
        <f>0.0524*1000</f>
        <v>52.400000000000006</v>
      </c>
      <c r="I19" s="25" t="s">
        <v>44</v>
      </c>
    </row>
    <row r="20" spans="2:9" ht="21.75" customHeight="1">
      <c r="B20" s="28" t="s">
        <v>45</v>
      </c>
      <c r="C20" s="43">
        <v>248</v>
      </c>
      <c r="D20" s="44">
        <f>0.1809*1000</f>
        <v>180.9</v>
      </c>
      <c r="E20" s="43">
        <v>297</v>
      </c>
      <c r="F20" s="44">
        <f>0.241*1000</f>
        <v>241</v>
      </c>
      <c r="G20" s="43">
        <v>283</v>
      </c>
      <c r="H20" s="44">
        <f>0.2205*1000</f>
        <v>220.5</v>
      </c>
      <c r="I20" s="28" t="s">
        <v>45</v>
      </c>
    </row>
    <row r="21" spans="2:9" ht="21.75" customHeight="1">
      <c r="B21" s="28" t="s">
        <v>46</v>
      </c>
      <c r="C21" s="43">
        <v>301</v>
      </c>
      <c r="D21" s="44">
        <f>0.2223*1000</f>
        <v>222.3</v>
      </c>
      <c r="E21" s="43">
        <v>359</v>
      </c>
      <c r="F21" s="44">
        <f>0.3352*1000</f>
        <v>335.2</v>
      </c>
      <c r="G21" s="43">
        <v>346</v>
      </c>
      <c r="H21" s="44">
        <f>0.296*1000</f>
        <v>296</v>
      </c>
      <c r="I21" s="28" t="s">
        <v>46</v>
      </c>
    </row>
    <row r="22" spans="2:9" ht="21.75" customHeight="1">
      <c r="B22" s="28" t="s">
        <v>47</v>
      </c>
      <c r="C22" s="43">
        <v>276</v>
      </c>
      <c r="D22" s="45">
        <f>0.1931*1000</f>
        <v>193.1</v>
      </c>
      <c r="E22" s="43">
        <v>327</v>
      </c>
      <c r="F22" s="44">
        <f>0.2568*1000</f>
        <v>256.79999999999995</v>
      </c>
      <c r="G22" s="43">
        <v>315</v>
      </c>
      <c r="H22" s="44">
        <f>0.236*1000</f>
        <v>236</v>
      </c>
      <c r="I22" s="28" t="s">
        <v>47</v>
      </c>
    </row>
    <row r="23" spans="2:9" ht="21.75" customHeight="1">
      <c r="B23" s="28" t="s">
        <v>48</v>
      </c>
      <c r="C23" s="43">
        <v>206</v>
      </c>
      <c r="D23" s="45">
        <f>0.178*1000</f>
        <v>178</v>
      </c>
      <c r="E23" s="43">
        <v>273</v>
      </c>
      <c r="F23" s="44">
        <f>0.2598*1000</f>
        <v>259.79999999999995</v>
      </c>
      <c r="G23" s="43">
        <v>258</v>
      </c>
      <c r="H23" s="44">
        <f>0.2334*1000</f>
        <v>233.4</v>
      </c>
      <c r="I23" s="28" t="s">
        <v>48</v>
      </c>
    </row>
    <row r="24" spans="2:9" ht="21.75" customHeight="1">
      <c r="B24" s="28" t="s">
        <v>49</v>
      </c>
      <c r="C24" s="43">
        <v>98</v>
      </c>
      <c r="D24" s="45">
        <f>0.0857*1000</f>
        <v>85.7</v>
      </c>
      <c r="E24" s="43">
        <v>154</v>
      </c>
      <c r="F24" s="44">
        <f>0.1267*1000</f>
        <v>126.7</v>
      </c>
      <c r="G24" s="43">
        <v>143</v>
      </c>
      <c r="H24" s="44">
        <f>0.1138*1000</f>
        <v>113.8</v>
      </c>
      <c r="I24" s="28" t="s">
        <v>49</v>
      </c>
    </row>
    <row r="25" spans="2:9" ht="21.75" customHeight="1">
      <c r="B25" s="31" t="s">
        <v>50</v>
      </c>
      <c r="C25" s="46">
        <v>44</v>
      </c>
      <c r="D25" s="47">
        <f>0.0476*1000</f>
        <v>47.6</v>
      </c>
      <c r="E25" s="46">
        <v>81</v>
      </c>
      <c r="F25" s="48">
        <f>0.0762*1000</f>
        <v>76.2</v>
      </c>
      <c r="G25" s="46">
        <v>73</v>
      </c>
      <c r="H25" s="48">
        <f>0.0672*1000</f>
        <v>67.2</v>
      </c>
      <c r="I25" s="31" t="s">
        <v>50</v>
      </c>
    </row>
    <row r="26" spans="2:9" ht="21.75" customHeight="1">
      <c r="B26" s="49" t="s">
        <v>55</v>
      </c>
      <c r="C26" s="50">
        <v>6.21</v>
      </c>
      <c r="D26" s="51">
        <v>4.78</v>
      </c>
      <c r="E26" s="50">
        <v>7.77</v>
      </c>
      <c r="F26" s="51">
        <v>6.75</v>
      </c>
      <c r="G26" s="50">
        <v>7.4</v>
      </c>
      <c r="H26" s="51">
        <v>6.1</v>
      </c>
      <c r="I26" s="37" t="s">
        <v>56</v>
      </c>
    </row>
    <row r="27" spans="2:9" ht="21.75" customHeight="1">
      <c r="B27" s="52" t="s">
        <v>57</v>
      </c>
      <c r="C27" s="53">
        <v>45.23</v>
      </c>
      <c r="D27" s="54">
        <v>34.28</v>
      </c>
      <c r="E27" s="53">
        <v>50.54</v>
      </c>
      <c r="F27" s="54">
        <v>42.29</v>
      </c>
      <c r="G27" s="55">
        <v>47</v>
      </c>
      <c r="H27" s="54">
        <v>39.73</v>
      </c>
      <c r="I27" s="56" t="s">
        <v>58</v>
      </c>
    </row>
    <row r="28" spans="2:9" ht="21.75" customHeight="1">
      <c r="B28" s="57" t="s">
        <v>59</v>
      </c>
      <c r="C28" s="58"/>
      <c r="D28" s="59">
        <v>140.96</v>
      </c>
      <c r="E28" s="58"/>
      <c r="F28" s="59">
        <v>189.26</v>
      </c>
      <c r="G28" s="58"/>
      <c r="H28" s="59">
        <v>173.37</v>
      </c>
      <c r="I28" s="60" t="s">
        <v>60</v>
      </c>
    </row>
    <row r="29" spans="2:9" ht="21.75" customHeight="1">
      <c r="B29" s="61" t="s">
        <v>61</v>
      </c>
      <c r="C29" s="62"/>
      <c r="D29" s="63">
        <v>30.77</v>
      </c>
      <c r="E29" s="62"/>
      <c r="F29" s="63">
        <v>31.11</v>
      </c>
      <c r="G29" s="62"/>
      <c r="H29" s="63">
        <v>31.05</v>
      </c>
      <c r="I29" s="64" t="s">
        <v>62</v>
      </c>
    </row>
    <row r="30" spans="2:9" ht="21.75" customHeight="1">
      <c r="B30" s="38" t="s">
        <v>63</v>
      </c>
      <c r="C30" s="40"/>
      <c r="D30" s="40"/>
      <c r="E30" s="40"/>
      <c r="F30" s="40"/>
      <c r="G30" s="40"/>
      <c r="H30" s="40"/>
      <c r="I30" s="65" t="s">
        <v>64</v>
      </c>
    </row>
    <row r="31" spans="2:9" ht="21.75" customHeight="1">
      <c r="B31" s="66" t="s">
        <v>65</v>
      </c>
      <c r="C31" s="55">
        <v>25.646406678589422</v>
      </c>
      <c r="D31" s="54">
        <v>26.32</v>
      </c>
      <c r="E31" s="55">
        <v>24.290178026366327</v>
      </c>
      <c r="F31" s="54">
        <v>24.9213497</v>
      </c>
      <c r="G31" s="55">
        <v>24.760257793820312</v>
      </c>
      <c r="H31" s="54">
        <v>25.454078609095188</v>
      </c>
      <c r="I31" s="67" t="s">
        <v>9</v>
      </c>
    </row>
    <row r="32" spans="2:9" ht="21.75" customHeight="1">
      <c r="B32" s="68" t="s">
        <v>66</v>
      </c>
      <c r="C32" s="58">
        <v>21.607381125379288</v>
      </c>
      <c r="D32" s="59">
        <v>22.889054644020554</v>
      </c>
      <c r="E32" s="58">
        <v>20.4131307498292</v>
      </c>
      <c r="F32" s="59">
        <v>21.79</v>
      </c>
      <c r="G32" s="58">
        <v>20.722350387226033</v>
      </c>
      <c r="H32" s="59">
        <v>22.1449659923175</v>
      </c>
      <c r="I32" s="69" t="s">
        <v>10</v>
      </c>
    </row>
    <row r="33" spans="2:9" ht="21.75" customHeight="1">
      <c r="B33" s="70" t="s">
        <v>67</v>
      </c>
      <c r="C33" s="62">
        <v>23.887245456960358</v>
      </c>
      <c r="D33" s="63">
        <v>24.758721957870232</v>
      </c>
      <c r="E33" s="62">
        <v>22.28521313333923</v>
      </c>
      <c r="F33" s="63">
        <v>23.31299384139099</v>
      </c>
      <c r="G33" s="62">
        <v>22.764495021673664</v>
      </c>
      <c r="H33" s="63">
        <v>23.81341767334161</v>
      </c>
      <c r="I33" s="71" t="s">
        <v>68</v>
      </c>
    </row>
    <row r="34" spans="2:11" ht="24" customHeight="1">
      <c r="B34" s="72" t="s">
        <v>69</v>
      </c>
      <c r="C34" s="73"/>
      <c r="D34" s="74"/>
      <c r="E34" s="73"/>
      <c r="F34" s="74"/>
      <c r="G34" s="124" t="s">
        <v>70</v>
      </c>
      <c r="H34" s="124"/>
      <c r="I34" s="124"/>
      <c r="K34" s="125"/>
    </row>
    <row r="35" ht="39.75" customHeight="1">
      <c r="K35" s="125"/>
    </row>
  </sheetData>
  <sheetProtection/>
  <mergeCells count="10">
    <mergeCell ref="G18:I18"/>
    <mergeCell ref="G34:I34"/>
    <mergeCell ref="K34:K35"/>
    <mergeCell ref="B2:I2"/>
    <mergeCell ref="B3:I3"/>
    <mergeCell ref="C4:D4"/>
    <mergeCell ref="B5:B7"/>
    <mergeCell ref="I5:I7"/>
    <mergeCell ref="B8:D8"/>
    <mergeCell ref="G8:I8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5"/>
  <sheetViews>
    <sheetView rightToLeft="1" tabSelected="1" zoomScale="70" zoomScaleNormal="70" zoomScaleSheetLayoutView="75" zoomScalePageLayoutView="0" workbookViewId="0" topLeftCell="A1">
      <selection activeCell="B14" sqref="B14"/>
    </sheetView>
  </sheetViews>
  <sheetFormatPr defaultColWidth="8.8515625" defaultRowHeight="12.75"/>
  <cols>
    <col min="1" max="1" width="8.28125" style="3" customWidth="1"/>
    <col min="2" max="2" width="23.7109375" style="3" customWidth="1"/>
    <col min="3" max="8" width="17.00390625" style="3" customWidth="1"/>
    <col min="9" max="9" width="22.57421875" style="3" customWidth="1"/>
    <col min="10" max="10" width="8.00390625" style="3" customWidth="1"/>
    <col min="11" max="19" width="9.140625" style="3" customWidth="1"/>
    <col min="20" max="16384" width="8.8515625" style="3" customWidth="1"/>
  </cols>
  <sheetData>
    <row r="1" ht="28.5" customHeight="1"/>
    <row r="2" spans="2:9" ht="24.75" customHeight="1">
      <c r="B2" s="138" t="s">
        <v>71</v>
      </c>
      <c r="C2" s="138"/>
      <c r="D2" s="138"/>
      <c r="E2" s="138"/>
      <c r="F2" s="138"/>
      <c r="G2" s="138"/>
      <c r="H2" s="138"/>
      <c r="I2" s="138"/>
    </row>
    <row r="3" spans="2:9" ht="24.75" customHeight="1">
      <c r="B3" s="139" t="s">
        <v>72</v>
      </c>
      <c r="C3" s="139"/>
      <c r="D3" s="139"/>
      <c r="E3" s="139"/>
      <c r="F3" s="139"/>
      <c r="G3" s="139"/>
      <c r="H3" s="139"/>
      <c r="I3" s="139"/>
    </row>
    <row r="4" spans="2:9" ht="24.75" customHeight="1">
      <c r="B4" s="75"/>
      <c r="C4" s="75"/>
      <c r="D4" s="76"/>
      <c r="E4" s="76"/>
      <c r="F4" s="76"/>
      <c r="G4" s="76"/>
      <c r="H4" s="77"/>
      <c r="I4" s="77"/>
    </row>
    <row r="5" spans="2:9" ht="24.75" customHeight="1">
      <c r="B5" s="140" t="s">
        <v>73</v>
      </c>
      <c r="C5" s="78" t="s">
        <v>74</v>
      </c>
      <c r="D5" s="79" t="s">
        <v>75</v>
      </c>
      <c r="E5" s="78" t="s">
        <v>76</v>
      </c>
      <c r="F5" s="79" t="s">
        <v>77</v>
      </c>
      <c r="G5" s="78" t="s">
        <v>78</v>
      </c>
      <c r="H5" s="79" t="s">
        <v>79</v>
      </c>
      <c r="I5" s="141" t="s">
        <v>80</v>
      </c>
    </row>
    <row r="6" spans="2:9" ht="24.75" customHeight="1">
      <c r="B6" s="140"/>
      <c r="C6" s="80" t="s">
        <v>36</v>
      </c>
      <c r="D6" s="80" t="s">
        <v>37</v>
      </c>
      <c r="E6" s="80" t="s">
        <v>36</v>
      </c>
      <c r="F6" s="80" t="s">
        <v>37</v>
      </c>
      <c r="G6" s="80" t="s">
        <v>36</v>
      </c>
      <c r="H6" s="80" t="s">
        <v>37</v>
      </c>
      <c r="I6" s="141"/>
    </row>
    <row r="7" spans="2:9" ht="24.75" customHeight="1">
      <c r="B7" s="140"/>
      <c r="C7" s="81" t="s">
        <v>38</v>
      </c>
      <c r="D7" s="81" t="s">
        <v>39</v>
      </c>
      <c r="E7" s="81" t="s">
        <v>38</v>
      </c>
      <c r="F7" s="81" t="s">
        <v>39</v>
      </c>
      <c r="G7" s="81" t="s">
        <v>38</v>
      </c>
      <c r="H7" s="81" t="s">
        <v>39</v>
      </c>
      <c r="I7" s="141"/>
    </row>
    <row r="8" spans="2:9" ht="24.75" customHeight="1">
      <c r="B8" s="142" t="s">
        <v>81</v>
      </c>
      <c r="C8" s="143"/>
      <c r="D8" s="82"/>
      <c r="E8" s="82"/>
      <c r="F8" s="82"/>
      <c r="G8" s="82"/>
      <c r="H8" s="82"/>
      <c r="I8" s="83" t="s">
        <v>82</v>
      </c>
    </row>
    <row r="9" spans="2:9" ht="24.75" customHeight="1">
      <c r="B9" s="84" t="s">
        <v>65</v>
      </c>
      <c r="C9" s="85">
        <v>85.51</v>
      </c>
      <c r="D9" s="85">
        <v>78.22</v>
      </c>
      <c r="E9" s="85">
        <v>92.39</v>
      </c>
      <c r="F9" s="85">
        <v>79.45</v>
      </c>
      <c r="G9" s="85">
        <v>90.89</v>
      </c>
      <c r="H9" s="85">
        <v>79.1</v>
      </c>
      <c r="I9" s="86" t="s">
        <v>83</v>
      </c>
    </row>
    <row r="10" spans="2:9" ht="24.75" customHeight="1">
      <c r="B10" s="87" t="s">
        <v>84</v>
      </c>
      <c r="C10" s="88">
        <v>67.58</v>
      </c>
      <c r="D10" s="88">
        <v>71.33</v>
      </c>
      <c r="E10" s="88">
        <v>79.05</v>
      </c>
      <c r="F10" s="88">
        <v>76.55</v>
      </c>
      <c r="G10" s="88">
        <v>76.41</v>
      </c>
      <c r="H10" s="88">
        <v>75.04</v>
      </c>
      <c r="I10" s="89" t="s">
        <v>85</v>
      </c>
    </row>
    <row r="11" spans="2:9" ht="24.75" customHeight="1">
      <c r="B11" s="90" t="s">
        <v>67</v>
      </c>
      <c r="C11" s="91">
        <v>76.91</v>
      </c>
      <c r="D11" s="91">
        <v>74.94</v>
      </c>
      <c r="E11" s="91">
        <v>86.11</v>
      </c>
      <c r="F11" s="91">
        <v>78.1</v>
      </c>
      <c r="G11" s="91">
        <v>84.04</v>
      </c>
      <c r="H11" s="91">
        <v>77.2</v>
      </c>
      <c r="I11" s="92" t="s">
        <v>86</v>
      </c>
    </row>
    <row r="12" spans="2:9" ht="24.75" customHeight="1">
      <c r="B12" s="93" t="s">
        <v>87</v>
      </c>
      <c r="C12" s="94"/>
      <c r="D12" s="94"/>
      <c r="E12" s="94"/>
      <c r="F12" s="94"/>
      <c r="G12" s="94"/>
      <c r="H12" s="94"/>
      <c r="I12" s="95" t="s">
        <v>88</v>
      </c>
    </row>
    <row r="13" spans="2:9" ht="24.75" customHeight="1">
      <c r="B13" s="84" t="s">
        <v>65</v>
      </c>
      <c r="C13" s="85"/>
      <c r="D13" s="85">
        <v>91.75</v>
      </c>
      <c r="E13" s="85"/>
      <c r="F13" s="85">
        <v>93.32</v>
      </c>
      <c r="G13" s="85"/>
      <c r="H13" s="85">
        <v>92.89</v>
      </c>
      <c r="I13" s="86" t="s">
        <v>83</v>
      </c>
    </row>
    <row r="14" spans="2:9" ht="24.75" customHeight="1">
      <c r="B14" s="87" t="s">
        <v>84</v>
      </c>
      <c r="C14" s="88"/>
      <c r="D14" s="88">
        <v>86.67</v>
      </c>
      <c r="E14" s="88"/>
      <c r="F14" s="88">
        <v>93.68</v>
      </c>
      <c r="G14" s="88"/>
      <c r="H14" s="88">
        <v>91.66</v>
      </c>
      <c r="I14" s="89" t="s">
        <v>85</v>
      </c>
    </row>
    <row r="15" spans="2:9" ht="24.75" customHeight="1">
      <c r="B15" s="90" t="s">
        <v>67</v>
      </c>
      <c r="C15" s="91"/>
      <c r="D15" s="91">
        <v>89.36</v>
      </c>
      <c r="E15" s="91"/>
      <c r="F15" s="91">
        <v>93.49</v>
      </c>
      <c r="G15" s="91"/>
      <c r="H15" s="91">
        <v>92.32</v>
      </c>
      <c r="I15" s="92" t="s">
        <v>86</v>
      </c>
    </row>
    <row r="16" spans="2:9" ht="24.75" customHeight="1">
      <c r="B16" s="96" t="s">
        <v>89</v>
      </c>
      <c r="C16" s="97"/>
      <c r="D16" s="97"/>
      <c r="E16" s="97"/>
      <c r="F16" s="97"/>
      <c r="G16" s="97"/>
      <c r="H16" s="97"/>
      <c r="I16" s="98" t="s">
        <v>90</v>
      </c>
    </row>
    <row r="17" spans="2:9" ht="24.75" customHeight="1">
      <c r="B17" s="84" t="s">
        <v>65</v>
      </c>
      <c r="C17" s="85">
        <v>10.27</v>
      </c>
      <c r="D17" s="85">
        <v>8.64</v>
      </c>
      <c r="E17" s="85">
        <v>12.82</v>
      </c>
      <c r="F17" s="85">
        <v>9.875596245109833</v>
      </c>
      <c r="G17" s="85">
        <v>12.18</v>
      </c>
      <c r="H17" s="85">
        <v>9.508540062687104</v>
      </c>
      <c r="I17" s="86" t="s">
        <v>83</v>
      </c>
    </row>
    <row r="18" spans="2:9" ht="24.75" customHeight="1">
      <c r="B18" s="87" t="s">
        <v>84</v>
      </c>
      <c r="C18" s="88">
        <v>8.83</v>
      </c>
      <c r="D18" s="88">
        <v>7.27</v>
      </c>
      <c r="E18" s="88">
        <v>10.95</v>
      </c>
      <c r="F18" s="88">
        <v>8.9</v>
      </c>
      <c r="G18" s="88">
        <v>10.48</v>
      </c>
      <c r="H18" s="88">
        <v>8.456950275050492</v>
      </c>
      <c r="I18" s="89" t="s">
        <v>85</v>
      </c>
    </row>
    <row r="19" spans="2:9" ht="24.75" customHeight="1">
      <c r="B19" s="90" t="s">
        <v>67</v>
      </c>
      <c r="C19" s="91">
        <v>9.61</v>
      </c>
      <c r="D19" s="91">
        <v>7.99</v>
      </c>
      <c r="E19" s="91">
        <v>11.89</v>
      </c>
      <c r="F19" s="91">
        <v>9.391533029107483</v>
      </c>
      <c r="G19" s="91">
        <v>11.35</v>
      </c>
      <c r="H19" s="91">
        <v>8.990075681153021</v>
      </c>
      <c r="I19" s="92" t="s">
        <v>86</v>
      </c>
    </row>
    <row r="20" spans="2:9" ht="24.75" customHeight="1">
      <c r="B20" s="99" t="s">
        <v>91</v>
      </c>
      <c r="C20" s="100"/>
      <c r="D20" s="100"/>
      <c r="E20" s="100"/>
      <c r="F20" s="100"/>
      <c r="G20" s="100"/>
      <c r="H20" s="100"/>
      <c r="I20" s="101" t="s">
        <v>92</v>
      </c>
    </row>
    <row r="21" spans="2:9" ht="24.75" customHeight="1">
      <c r="B21" s="84" t="s">
        <v>65</v>
      </c>
      <c r="C21" s="85">
        <v>56.7</v>
      </c>
      <c r="D21" s="85">
        <v>60.31</v>
      </c>
      <c r="E21" s="85">
        <v>55.54</v>
      </c>
      <c r="F21" s="85">
        <v>60.11</v>
      </c>
      <c r="G21" s="85">
        <v>55.79</v>
      </c>
      <c r="H21" s="85">
        <v>60.17</v>
      </c>
      <c r="I21" s="86" t="s">
        <v>83</v>
      </c>
    </row>
    <row r="22" spans="2:9" ht="24.75" customHeight="1">
      <c r="B22" s="87" t="s">
        <v>84</v>
      </c>
      <c r="C22" s="88">
        <v>60.77</v>
      </c>
      <c r="D22" s="88">
        <v>62.7</v>
      </c>
      <c r="E22" s="88">
        <v>58.43</v>
      </c>
      <c r="F22" s="88">
        <v>61.76</v>
      </c>
      <c r="G22" s="88">
        <v>58.96</v>
      </c>
      <c r="H22" s="88">
        <v>62.03</v>
      </c>
      <c r="I22" s="89" t="s">
        <v>85</v>
      </c>
    </row>
    <row r="23" spans="2:9" ht="24.75" customHeight="1">
      <c r="B23" s="90" t="s">
        <v>67</v>
      </c>
      <c r="C23" s="91">
        <v>58.69</v>
      </c>
      <c r="D23" s="91">
        <v>61.48</v>
      </c>
      <c r="E23" s="91">
        <v>56.95</v>
      </c>
      <c r="F23" s="91">
        <v>60.91</v>
      </c>
      <c r="G23" s="91">
        <v>57.33</v>
      </c>
      <c r="H23" s="91">
        <v>61.08</v>
      </c>
      <c r="I23" s="92" t="s">
        <v>86</v>
      </c>
    </row>
    <row r="24" spans="2:9" ht="24.75" customHeight="1">
      <c r="B24" s="144" t="s">
        <v>69</v>
      </c>
      <c r="C24" s="144"/>
      <c r="D24" s="102"/>
      <c r="E24" s="103"/>
      <c r="F24" s="102"/>
      <c r="G24" s="124" t="s">
        <v>93</v>
      </c>
      <c r="H24" s="124"/>
      <c r="I24" s="124"/>
    </row>
    <row r="25" ht="45" customHeight="1">
      <c r="K25" s="10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7">
    <mergeCell ref="B2:I2"/>
    <mergeCell ref="B3:I3"/>
    <mergeCell ref="B5:B7"/>
    <mergeCell ref="I5:I7"/>
    <mergeCell ref="B8:C8"/>
    <mergeCell ref="B24:C24"/>
    <mergeCell ref="G24:I24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Arabic</dc:creator>
  <cp:keywords/>
  <dc:description/>
  <cp:lastModifiedBy>محمد الاشعري</cp:lastModifiedBy>
  <cp:lastPrinted>2020-02-09T08:28:36Z</cp:lastPrinted>
  <dcterms:created xsi:type="dcterms:W3CDTF">2008-12-13T06:22:03Z</dcterms:created>
  <dcterms:modified xsi:type="dcterms:W3CDTF">2022-11-19T07:57:58Z</dcterms:modified>
  <cp:category/>
  <cp:version/>
  <cp:contentType/>
  <cp:contentStatus/>
</cp:coreProperties>
</file>