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المؤشرات" sheetId="1" r:id="rId1"/>
  </sheets>
  <externalReferences>
    <externalReference r:id="rId4"/>
  </externalReferences>
  <definedNames>
    <definedName name="_xlnm.Print_Area" localSheetId="0">'المؤشرات'!$A$1:$R$44</definedName>
    <definedName name="Print_Area_MI" localSheetId="0">#REF!</definedName>
    <definedName name="Print_Area_MI">#REF!</definedName>
    <definedName name="_xlnm.Print_Titles" localSheetId="0">'المؤشرات'!$3:$6</definedName>
  </definedNames>
  <calcPr fullCalcOnLoad="1"/>
</workbook>
</file>

<file path=xl/sharedStrings.xml><?xml version="1.0" encoding="utf-8"?>
<sst xmlns="http://schemas.openxmlformats.org/spreadsheetml/2006/main" count="66" uniqueCount="50">
  <si>
    <t>* Population Projections of the Republic of Yemen (2005-2025)</t>
  </si>
  <si>
    <t>*الإسقاطات السكانية للجمهورية اليمنية للفترة (2005-2025)</t>
  </si>
  <si>
    <t>Total</t>
  </si>
  <si>
    <t>إجمالي</t>
  </si>
  <si>
    <t>Females</t>
  </si>
  <si>
    <t>إناث</t>
  </si>
  <si>
    <t>Median age of population</t>
  </si>
  <si>
    <t>Males</t>
  </si>
  <si>
    <t>ذكور</t>
  </si>
  <si>
    <t>العمر الوسيط للسكان</t>
  </si>
  <si>
    <t>Average age</t>
  </si>
  <si>
    <t xml:space="preserve">متوسط العمر </t>
  </si>
  <si>
    <t>Total ratio of  dependency (1+2+3) ÷ 2×100</t>
  </si>
  <si>
    <t>نسبة الإعالة الكلية =(1+2+3) ÷2×100</t>
  </si>
  <si>
    <t>Age-specific dependency ratio for the young and adults = (1+3) ÷ 2 × 100</t>
  </si>
  <si>
    <t>نسبة الإعالة العمرية للصغار والكبار = (1+3)÷2×100</t>
  </si>
  <si>
    <t>Age specific dependency ratio for the adults = 3 ÷ 2 × 100</t>
  </si>
  <si>
    <t>نسبة الإعالة العمرية للكبار =3÷2×100</t>
  </si>
  <si>
    <t>Age specific dependency ratio for the young = 1 ÷ 2 × 100</t>
  </si>
  <si>
    <t>نسبة الإعالة العمرية للصغار = (1÷2)×100</t>
  </si>
  <si>
    <t>Aged population (65 years old and over)</t>
  </si>
  <si>
    <t xml:space="preserve">السكان كبار السن (65) سنة فأكثر </t>
  </si>
  <si>
    <t>Total of population (15 to 64 years old)</t>
  </si>
  <si>
    <t>إجمالي السكان (15-64) سنة</t>
  </si>
  <si>
    <t>Total of population under 15 years old</t>
  </si>
  <si>
    <t xml:space="preserve">إجمالي السكان أقل من 15 سنة </t>
  </si>
  <si>
    <t>Age dependency ratio</t>
  </si>
  <si>
    <t xml:space="preserve">نسبة الإعالة العمرية </t>
  </si>
  <si>
    <t>Rural</t>
  </si>
  <si>
    <t>الريف</t>
  </si>
  <si>
    <t>Urban</t>
  </si>
  <si>
    <t xml:space="preserve">الحضر </t>
  </si>
  <si>
    <t>Estimates of dwellings no. by urban status</t>
  </si>
  <si>
    <t>تقديرات عدد المساكن حسب الحالة الحضرية</t>
  </si>
  <si>
    <t>Estimates of household no. by urban status</t>
  </si>
  <si>
    <t>تقديرات عدد الأسر حسب الحالة الحضرية</t>
  </si>
  <si>
    <t>Resident Population by urban status</t>
  </si>
  <si>
    <t>السكان المقيمين حسب الحالة الحضرية</t>
  </si>
  <si>
    <t>Sex ratio (Number of males per 100 females</t>
  </si>
  <si>
    <t>نسبة النوع
(عدد الذكور مقابل كل مائة أنثى)</t>
  </si>
  <si>
    <t xml:space="preserve">الإناث </t>
  </si>
  <si>
    <t>الذكور</t>
  </si>
  <si>
    <t>Resident population by sex</t>
  </si>
  <si>
    <t>السكان المقيمين حسب النوع</t>
  </si>
  <si>
    <t>Total of resident population</t>
  </si>
  <si>
    <t>إجمالي السكان المقيمين</t>
  </si>
  <si>
    <t>Item</t>
  </si>
  <si>
    <t xml:space="preserve">البيان </t>
  </si>
  <si>
    <t>Main Demographic Population Indicators  (000)*</t>
  </si>
  <si>
    <t>أهم مؤشرات السكان الديموغرافية ( بالألف)*</t>
  </si>
</sst>
</file>

<file path=xl/styles.xml><?xml version="1.0" encoding="utf-8"?>
<styleSheet xmlns="http://schemas.openxmlformats.org/spreadsheetml/2006/main">
  <numFmts count="15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0.0"/>
    <numFmt numFmtId="165" formatCode="#,##0.0"/>
    <numFmt numFmtId="166" formatCode="0.0%"/>
    <numFmt numFmtId="167" formatCode="_-* #,##0.00_-;\-* #,##0.00_-;_-* &quot;-&quot;??_-;_-@_-"/>
    <numFmt numFmtId="168" formatCode="_(* #,##0.00_);_(* \(#,##0.00\);_(* &quot;-&quot;??_);_(@_)"/>
    <numFmt numFmtId="169" formatCode="_-&quot;ر.س.&quot;\ * #,##0_-;_-&quot;ر.س.&quot;\ * #,##0\-;_-&quot;ر.س.&quot;\ * &quot;-&quot;_-;_-@_-"/>
    <numFmt numFmtId="170" formatCode="_-&quot;ر.س.&quot;\ * #,##0.00_-;_-&quot;ر.س.&quot;\ * #,##0.00\-;_-&quot;ر.س.&quot;\ * &quot;-&quot;??_-;_-@_-"/>
  </numFmts>
  <fonts count="54">
    <font>
      <sz val="10"/>
      <name val="Arial"/>
      <family val="0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7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sz val="10"/>
      <name val="MS Sans Serif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/>
      <top style="dashed"/>
      <bottom style="thin"/>
    </border>
    <border>
      <left style="thin"/>
      <right/>
      <top style="thin"/>
      <bottom style="dashed"/>
    </border>
    <border>
      <left style="thin"/>
      <right style="thin"/>
      <top style="dashed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 style="thin"/>
      <top style="thin"/>
      <bottom style="thin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/>
      <top style="dashed"/>
      <bottom style="thin"/>
    </border>
    <border>
      <left/>
      <right style="thin"/>
      <top style="dashed"/>
      <bottom style="thin"/>
    </border>
  </borders>
  <cellStyleXfs count="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34" borderId="1" applyNumberFormat="0" applyAlignment="0" applyProtection="0"/>
    <xf numFmtId="0" fontId="16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13" borderId="1" applyNumberFormat="0" applyAlignment="0" applyProtection="0"/>
    <xf numFmtId="0" fontId="23" fillId="0" borderId="6" applyNumberFormat="0" applyFill="0" applyAlignment="0" applyProtection="0"/>
    <xf numFmtId="0" fontId="24" fillId="13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4" borderId="7" applyNumberFormat="0" applyFont="0" applyAlignment="0" applyProtection="0"/>
    <xf numFmtId="0" fontId="26" fillId="34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8" fillId="36" borderId="10" applyNumberFormat="0" applyAlignment="0" applyProtection="0"/>
    <xf numFmtId="0" fontId="39" fillId="37" borderId="11" applyNumberFormat="0" applyAlignment="0" applyProtection="0"/>
    <xf numFmtId="0" fontId="40" fillId="0" borderId="12" applyNumberFormat="0" applyFill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41" fillId="44" borderId="0" applyNumberFormat="0" applyBorder="0" applyAlignment="0" applyProtection="0"/>
    <xf numFmtId="0" fontId="42" fillId="36" borderId="11" applyNumberFormat="0" applyAlignment="0" applyProtection="0"/>
    <xf numFmtId="0" fontId="43" fillId="45" borderId="13" applyNumberFormat="0" applyAlignment="0" applyProtection="0"/>
    <xf numFmtId="0" fontId="44" fillId="0" borderId="14" applyNumberFormat="0" applyFill="0" applyAlignment="0" applyProtection="0"/>
    <xf numFmtId="0" fontId="45" fillId="46" borderId="0" applyNumberFormat="0" applyBorder="0" applyAlignment="0" applyProtection="0"/>
    <xf numFmtId="0" fontId="0" fillId="0" borderId="0">
      <alignment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47" borderId="0" applyNumberFormat="0" applyBorder="0" applyAlignment="0" applyProtection="0"/>
    <xf numFmtId="0" fontId="0" fillId="48" borderId="18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102">
    <xf numFmtId="0" fontId="0" fillId="0" borderId="0" xfId="0" applyAlignment="1">
      <alignment/>
    </xf>
    <xf numFmtId="0" fontId="0" fillId="49" borderId="0" xfId="385" applyFill="1" applyAlignment="1">
      <alignment vertical="center"/>
      <protection/>
    </xf>
    <xf numFmtId="0" fontId="0" fillId="49" borderId="0" xfId="385" applyFont="1" applyFill="1" applyAlignment="1">
      <alignment vertical="center"/>
      <protection/>
    </xf>
    <xf numFmtId="0" fontId="53" fillId="49" borderId="0" xfId="385" applyFont="1" applyFill="1" applyBorder="1" applyAlignment="1">
      <alignment vertical="center"/>
      <protection/>
    </xf>
    <xf numFmtId="0" fontId="0" fillId="49" borderId="0" xfId="385" applyFont="1" applyFill="1" applyBorder="1" applyAlignment="1">
      <alignment vertical="center"/>
      <protection/>
    </xf>
    <xf numFmtId="3" fontId="3" fillId="49" borderId="0" xfId="385" applyNumberFormat="1" applyFont="1" applyFill="1" applyBorder="1" applyAlignment="1">
      <alignment vertical="center"/>
      <protection/>
    </xf>
    <xf numFmtId="3" fontId="4" fillId="49" borderId="0" xfId="385" applyNumberFormat="1" applyFont="1" applyFill="1" applyBorder="1" applyAlignment="1">
      <alignment vertical="center"/>
      <protection/>
    </xf>
    <xf numFmtId="3" fontId="0" fillId="49" borderId="0" xfId="385" applyNumberFormat="1" applyFill="1" applyAlignment="1">
      <alignment vertical="center"/>
      <protection/>
    </xf>
    <xf numFmtId="0" fontId="5" fillId="49" borderId="0" xfId="386" applyFont="1" applyFill="1" applyAlignment="1">
      <alignment readingOrder="2"/>
      <protection/>
    </xf>
    <xf numFmtId="0" fontId="5" fillId="49" borderId="0" xfId="386" applyFont="1" applyFill="1" applyAlignment="1">
      <alignment horizontal="left" vertical="top" wrapText="1" readingOrder="1"/>
      <protection/>
    </xf>
    <xf numFmtId="0" fontId="7" fillId="49" borderId="0" xfId="90" applyFont="1" applyFill="1" applyBorder="1" applyAlignment="1">
      <alignment horizontal="center" vertical="center" wrapText="1"/>
      <protection/>
    </xf>
    <xf numFmtId="0" fontId="7" fillId="49" borderId="19" xfId="90" applyFont="1" applyFill="1" applyBorder="1" applyAlignment="1">
      <alignment horizontal="center" vertical="center" wrapText="1"/>
      <protection/>
    </xf>
    <xf numFmtId="164" fontId="3" fillId="49" borderId="19" xfId="90" applyNumberFormat="1" applyFont="1" applyFill="1" applyBorder="1" applyAlignment="1">
      <alignment horizontal="center" vertical="center" wrapText="1"/>
      <protection/>
    </xf>
    <xf numFmtId="0" fontId="3" fillId="49" borderId="19" xfId="90" applyFont="1" applyFill="1" applyBorder="1" applyAlignment="1">
      <alignment horizontal="center" vertical="center" wrapText="1"/>
      <protection/>
    </xf>
    <xf numFmtId="0" fontId="7" fillId="49" borderId="20" xfId="90" applyFont="1" applyFill="1" applyBorder="1" applyAlignment="1">
      <alignment horizontal="center" vertical="center" wrapText="1"/>
      <protection/>
    </xf>
    <xf numFmtId="164" fontId="3" fillId="49" borderId="20" xfId="90" applyNumberFormat="1" applyFont="1" applyFill="1" applyBorder="1" applyAlignment="1">
      <alignment horizontal="center" vertical="center" wrapText="1"/>
      <protection/>
    </xf>
    <xf numFmtId="0" fontId="3" fillId="49" borderId="20" xfId="90" applyFont="1" applyFill="1" applyBorder="1" applyAlignment="1">
      <alignment horizontal="center" vertical="center" wrapText="1"/>
      <protection/>
    </xf>
    <xf numFmtId="0" fontId="7" fillId="49" borderId="21" xfId="90" applyFont="1" applyFill="1" applyBorder="1" applyAlignment="1">
      <alignment horizontal="center" vertical="center" wrapText="1"/>
      <protection/>
    </xf>
    <xf numFmtId="164" fontId="3" fillId="49" borderId="21" xfId="90" applyNumberFormat="1" applyFont="1" applyFill="1" applyBorder="1" applyAlignment="1">
      <alignment horizontal="center" vertical="center" wrapText="1"/>
      <protection/>
    </xf>
    <xf numFmtId="0" fontId="3" fillId="49" borderId="21" xfId="90" applyFont="1" applyFill="1" applyBorder="1" applyAlignment="1">
      <alignment horizontal="center" vertical="center" wrapText="1"/>
      <protection/>
    </xf>
    <xf numFmtId="0" fontId="7" fillId="49" borderId="0" xfId="0" applyFont="1" applyFill="1" applyBorder="1" applyAlignment="1">
      <alignment horizontal="center" vertical="center" wrapText="1"/>
    </xf>
    <xf numFmtId="164" fontId="3" fillId="49" borderId="22" xfId="0" applyNumberFormat="1" applyFont="1" applyFill="1" applyBorder="1" applyAlignment="1">
      <alignment horizontal="center" vertical="center"/>
    </xf>
    <xf numFmtId="165" fontId="3" fillId="49" borderId="22" xfId="0" applyNumberFormat="1" applyFont="1" applyFill="1" applyBorder="1" applyAlignment="1">
      <alignment horizontal="center" vertical="center"/>
    </xf>
    <xf numFmtId="166" fontId="3" fillId="49" borderId="22" xfId="0" applyNumberFormat="1" applyFont="1" applyFill="1" applyBorder="1" applyAlignment="1">
      <alignment horizontal="center" vertical="center"/>
    </xf>
    <xf numFmtId="0" fontId="3" fillId="49" borderId="0" xfId="385" applyFont="1" applyFill="1" applyBorder="1" applyAlignment="1">
      <alignment horizontal="center" vertical="center"/>
      <protection/>
    </xf>
    <xf numFmtId="165" fontId="3" fillId="49" borderId="23" xfId="384" applyNumberFormat="1" applyFont="1" applyFill="1" applyBorder="1" applyAlignment="1">
      <alignment horizontal="center" vertical="center" readingOrder="2"/>
      <protection/>
    </xf>
    <xf numFmtId="165" fontId="3" fillId="49" borderId="19" xfId="384" applyNumberFormat="1" applyFont="1" applyFill="1" applyBorder="1" applyAlignment="1">
      <alignment horizontal="center" vertical="center" readingOrder="2"/>
      <protection/>
    </xf>
    <xf numFmtId="3" fontId="3" fillId="49" borderId="24" xfId="90" applyNumberFormat="1" applyFont="1" applyFill="1" applyBorder="1" applyAlignment="1">
      <alignment horizontal="center" vertical="center" wrapText="1"/>
      <protection/>
    </xf>
    <xf numFmtId="3" fontId="3" fillId="49" borderId="21" xfId="90" applyNumberFormat="1" applyFont="1" applyFill="1" applyBorder="1" applyAlignment="1">
      <alignment horizontal="center" vertical="center" wrapText="1"/>
      <protection/>
    </xf>
    <xf numFmtId="0" fontId="7" fillId="49" borderId="0" xfId="90" applyFont="1" applyFill="1" applyBorder="1" applyAlignment="1">
      <alignment horizontal="left" vertical="center" wrapText="1" indent="1"/>
      <protection/>
    </xf>
    <xf numFmtId="0" fontId="0" fillId="49" borderId="0" xfId="0" applyFill="1" applyAlignment="1">
      <alignment/>
    </xf>
    <xf numFmtId="10" fontId="3" fillId="49" borderId="19" xfId="90" applyNumberFormat="1" applyFont="1" applyFill="1" applyBorder="1" applyAlignment="1">
      <alignment horizontal="center" vertical="center" wrapText="1"/>
      <protection/>
    </xf>
    <xf numFmtId="3" fontId="3" fillId="49" borderId="20" xfId="90" applyNumberFormat="1" applyFont="1" applyFill="1" applyBorder="1" applyAlignment="1">
      <alignment horizontal="center" vertical="center" wrapText="1"/>
      <protection/>
    </xf>
    <xf numFmtId="10" fontId="3" fillId="49" borderId="20" xfId="90" applyNumberFormat="1" applyFont="1" applyFill="1" applyBorder="1" applyAlignment="1">
      <alignment horizontal="center" vertical="center" wrapText="1"/>
      <protection/>
    </xf>
    <xf numFmtId="166" fontId="7" fillId="49" borderId="0" xfId="90" applyNumberFormat="1" applyFont="1" applyFill="1" applyBorder="1" applyAlignment="1">
      <alignment horizontal="left" vertical="center" wrapText="1" indent="1"/>
      <protection/>
    </xf>
    <xf numFmtId="10" fontId="3" fillId="49" borderId="25" xfId="90" applyNumberFormat="1" applyFont="1" applyFill="1" applyBorder="1" applyAlignment="1">
      <alignment horizontal="center" vertical="center" wrapText="1"/>
      <protection/>
    </xf>
    <xf numFmtId="166" fontId="7" fillId="49" borderId="26" xfId="90" applyNumberFormat="1" applyFont="1" applyFill="1" applyBorder="1" applyAlignment="1">
      <alignment vertical="center" wrapText="1"/>
      <protection/>
    </xf>
    <xf numFmtId="0" fontId="8" fillId="49" borderId="0" xfId="385" applyFont="1" applyFill="1" applyAlignment="1">
      <alignment vertical="center"/>
      <protection/>
    </xf>
    <xf numFmtId="0" fontId="9" fillId="49" borderId="0" xfId="385" applyFont="1" applyFill="1" applyBorder="1" applyAlignment="1" quotePrefix="1">
      <alignment horizontal="right" vertical="center" wrapText="1"/>
      <protection/>
    </xf>
    <xf numFmtId="0" fontId="10" fillId="49" borderId="0" xfId="385" applyFont="1" applyFill="1" applyBorder="1" applyAlignment="1">
      <alignment vertical="center" wrapText="1"/>
      <protection/>
    </xf>
    <xf numFmtId="3" fontId="7" fillId="49" borderId="0" xfId="90" applyNumberFormat="1" applyFont="1" applyFill="1" applyBorder="1" applyAlignment="1">
      <alignment horizontal="left" vertical="center" wrapText="1" indent="1"/>
      <protection/>
    </xf>
    <xf numFmtId="3" fontId="3" fillId="49" borderId="27" xfId="90" applyNumberFormat="1" applyFont="1" applyFill="1" applyBorder="1" applyAlignment="1">
      <alignment horizontal="center" vertical="center" wrapText="1"/>
      <protection/>
    </xf>
    <xf numFmtId="3" fontId="3" fillId="49" borderId="22" xfId="90" applyNumberFormat="1" applyFont="1" applyFill="1" applyBorder="1" applyAlignment="1">
      <alignment horizontal="center" vertical="center" wrapText="1"/>
      <protection/>
    </xf>
    <xf numFmtId="0" fontId="3" fillId="49" borderId="0" xfId="90" applyFont="1" applyFill="1" applyBorder="1" applyAlignment="1">
      <alignment horizontal="center" vertical="center" wrapText="1"/>
      <protection/>
    </xf>
    <xf numFmtId="0" fontId="3" fillId="49" borderId="28" xfId="90" applyFont="1" applyFill="1" applyBorder="1" applyAlignment="1">
      <alignment horizontal="center" vertical="center" wrapText="1"/>
      <protection/>
    </xf>
    <xf numFmtId="0" fontId="5" fillId="49" borderId="0" xfId="90" applyFont="1" applyFill="1" applyAlignment="1">
      <alignment horizontal="center" vertical="center" wrapText="1"/>
      <protection/>
    </xf>
    <xf numFmtId="3" fontId="5" fillId="49" borderId="0" xfId="90" applyNumberFormat="1" applyFont="1" applyFill="1" applyBorder="1" applyAlignment="1">
      <alignment horizontal="center" vertical="center" wrapText="1"/>
      <protection/>
    </xf>
    <xf numFmtId="0" fontId="5" fillId="49" borderId="0" xfId="90" applyFont="1" applyFill="1" applyBorder="1" applyAlignment="1">
      <alignment horizontal="center" vertical="center" wrapText="1"/>
      <protection/>
    </xf>
    <xf numFmtId="0" fontId="11" fillId="49" borderId="0" xfId="90" applyFont="1" applyFill="1" applyAlignment="1">
      <alignment horizontal="center" vertical="center" wrapText="1"/>
      <protection/>
    </xf>
    <xf numFmtId="0" fontId="12" fillId="49" borderId="0" xfId="90" applyFont="1" applyFill="1" applyAlignment="1">
      <alignment horizontal="center" vertical="center" wrapText="1"/>
      <protection/>
    </xf>
    <xf numFmtId="0" fontId="6" fillId="49" borderId="29" xfId="386" applyFont="1" applyFill="1" applyBorder="1" applyAlignment="1">
      <alignment horizontal="left" vertical="top" wrapText="1" readingOrder="1"/>
      <protection/>
    </xf>
    <xf numFmtId="0" fontId="4" fillId="49" borderId="29" xfId="386" applyFont="1" applyFill="1" applyBorder="1" applyAlignment="1">
      <alignment horizontal="right" vertical="top" wrapText="1" readingOrder="2"/>
      <protection/>
    </xf>
    <xf numFmtId="0" fontId="3" fillId="49" borderId="24" xfId="90" applyFont="1" applyFill="1" applyBorder="1" applyAlignment="1">
      <alignment horizontal="center" vertical="center" wrapText="1"/>
      <protection/>
    </xf>
    <xf numFmtId="0" fontId="3" fillId="49" borderId="30" xfId="90" applyFont="1" applyFill="1" applyBorder="1" applyAlignment="1">
      <alignment horizontal="center" vertical="center" wrapText="1"/>
      <protection/>
    </xf>
    <xf numFmtId="0" fontId="3" fillId="49" borderId="31" xfId="90" applyFont="1" applyFill="1" applyBorder="1" applyAlignment="1">
      <alignment horizontal="center" vertical="center" wrapText="1"/>
      <protection/>
    </xf>
    <xf numFmtId="0" fontId="3" fillId="49" borderId="32" xfId="90" applyFont="1" applyFill="1" applyBorder="1" applyAlignment="1">
      <alignment horizontal="center" vertical="center" wrapText="1"/>
      <protection/>
    </xf>
    <xf numFmtId="0" fontId="3" fillId="49" borderId="33" xfId="90" applyFont="1" applyFill="1" applyBorder="1" applyAlignment="1">
      <alignment horizontal="center" vertical="center" wrapText="1"/>
      <protection/>
    </xf>
    <xf numFmtId="0" fontId="3" fillId="49" borderId="34" xfId="90" applyFont="1" applyFill="1" applyBorder="1" applyAlignment="1">
      <alignment horizontal="center" vertical="center" wrapText="1"/>
      <protection/>
    </xf>
    <xf numFmtId="0" fontId="7" fillId="49" borderId="21" xfId="90" applyFont="1" applyFill="1" applyBorder="1" applyAlignment="1">
      <alignment horizontal="center" vertical="center" wrapText="1"/>
      <protection/>
    </xf>
    <xf numFmtId="0" fontId="7" fillId="49" borderId="25" xfId="90" applyFont="1" applyFill="1" applyBorder="1" applyAlignment="1">
      <alignment horizontal="center" vertical="center" wrapText="1"/>
      <protection/>
    </xf>
    <xf numFmtId="0" fontId="3" fillId="49" borderId="27" xfId="90" applyFont="1" applyFill="1" applyBorder="1" applyAlignment="1">
      <alignment horizontal="center" vertical="center" wrapText="1"/>
      <protection/>
    </xf>
    <xf numFmtId="0" fontId="3" fillId="49" borderId="26" xfId="90" applyFont="1" applyFill="1" applyBorder="1" applyAlignment="1">
      <alignment horizontal="center" vertical="center" wrapText="1"/>
      <protection/>
    </xf>
    <xf numFmtId="0" fontId="7" fillId="49" borderId="26" xfId="90" applyFont="1" applyFill="1" applyBorder="1" applyAlignment="1">
      <alignment horizontal="left" vertical="center" wrapText="1" indent="1"/>
      <protection/>
    </xf>
    <xf numFmtId="0" fontId="7" fillId="49" borderId="35" xfId="90" applyFont="1" applyFill="1" applyBorder="1" applyAlignment="1">
      <alignment horizontal="left" vertical="center" wrapText="1" indent="1"/>
      <protection/>
    </xf>
    <xf numFmtId="0" fontId="3" fillId="49" borderId="36" xfId="90" applyFont="1" applyFill="1" applyBorder="1" applyAlignment="1">
      <alignment horizontal="center" vertical="center" wrapText="1"/>
      <protection/>
    </xf>
    <xf numFmtId="0" fontId="3" fillId="49" borderId="37" xfId="90" applyFont="1" applyFill="1" applyBorder="1" applyAlignment="1">
      <alignment horizontal="center" vertical="center" wrapText="1"/>
      <protection/>
    </xf>
    <xf numFmtId="0" fontId="3" fillId="49" borderId="38" xfId="90" applyFont="1" applyFill="1" applyBorder="1" applyAlignment="1">
      <alignment horizontal="center" vertical="center" wrapText="1"/>
      <protection/>
    </xf>
    <xf numFmtId="0" fontId="7" fillId="49" borderId="20" xfId="90" applyFont="1" applyFill="1" applyBorder="1" applyAlignment="1">
      <alignment horizontal="center" vertical="center" wrapText="1"/>
      <protection/>
    </xf>
    <xf numFmtId="0" fontId="11" fillId="49" borderId="0" xfId="90" applyFont="1" applyFill="1" applyAlignment="1">
      <alignment horizontal="center" vertical="center" wrapText="1"/>
      <protection/>
    </xf>
    <xf numFmtId="0" fontId="12" fillId="49" borderId="0" xfId="90" applyFont="1" applyFill="1" applyAlignment="1">
      <alignment horizontal="center" vertical="center" wrapText="1"/>
      <protection/>
    </xf>
    <xf numFmtId="0" fontId="3" fillId="49" borderId="35" xfId="90" applyFont="1" applyFill="1" applyBorder="1" applyAlignment="1">
      <alignment horizontal="center" vertical="center" wrapText="1"/>
      <protection/>
    </xf>
    <xf numFmtId="0" fontId="7" fillId="49" borderId="27" xfId="90" applyFont="1" applyFill="1" applyBorder="1" applyAlignment="1">
      <alignment horizontal="center" vertical="center" wrapText="1"/>
      <protection/>
    </xf>
    <xf numFmtId="0" fontId="7" fillId="49" borderId="26" xfId="90" applyFont="1" applyFill="1" applyBorder="1" applyAlignment="1">
      <alignment horizontal="center" vertical="center" wrapText="1"/>
      <protection/>
    </xf>
    <xf numFmtId="0" fontId="7" fillId="49" borderId="35" xfId="90" applyFont="1" applyFill="1" applyBorder="1" applyAlignment="1">
      <alignment horizontal="center" vertical="center" wrapText="1"/>
      <protection/>
    </xf>
    <xf numFmtId="0" fontId="3" fillId="49" borderId="22" xfId="90" applyFont="1" applyFill="1" applyBorder="1" applyAlignment="1">
      <alignment horizontal="center" vertical="center" wrapText="1"/>
      <protection/>
    </xf>
    <xf numFmtId="0" fontId="3" fillId="49" borderId="23" xfId="90" applyFont="1" applyFill="1" applyBorder="1" applyAlignment="1">
      <alignment horizontal="center" vertical="center" wrapText="1"/>
      <protection/>
    </xf>
    <xf numFmtId="0" fontId="3" fillId="49" borderId="39" xfId="90" applyFont="1" applyFill="1" applyBorder="1" applyAlignment="1">
      <alignment horizontal="center" vertical="center" wrapText="1"/>
      <protection/>
    </xf>
    <xf numFmtId="0" fontId="3" fillId="49" borderId="40" xfId="90" applyFont="1" applyFill="1" applyBorder="1" applyAlignment="1">
      <alignment horizontal="center" vertical="center" wrapText="1"/>
      <protection/>
    </xf>
    <xf numFmtId="0" fontId="7" fillId="49" borderId="19" xfId="90" applyFont="1" applyFill="1" applyBorder="1" applyAlignment="1">
      <alignment horizontal="center" vertical="center" wrapText="1"/>
      <protection/>
    </xf>
    <xf numFmtId="166" fontId="7" fillId="49" borderId="26" xfId="90" applyNumberFormat="1" applyFont="1" applyFill="1" applyBorder="1" applyAlignment="1">
      <alignment horizontal="left" vertical="center" wrapText="1"/>
      <protection/>
    </xf>
    <xf numFmtId="166" fontId="7" fillId="49" borderId="35" xfId="90" applyNumberFormat="1" applyFont="1" applyFill="1" applyBorder="1" applyAlignment="1">
      <alignment horizontal="left" vertical="center" wrapText="1"/>
      <protection/>
    </xf>
    <xf numFmtId="0" fontId="3" fillId="49" borderId="27" xfId="90" applyFont="1" applyFill="1" applyBorder="1" applyAlignment="1">
      <alignment horizontal="right" vertical="center" wrapText="1"/>
      <protection/>
    </xf>
    <xf numFmtId="0" fontId="3" fillId="49" borderId="26" xfId="90" applyFont="1" applyFill="1" applyBorder="1" applyAlignment="1">
      <alignment horizontal="right" vertical="center" wrapText="1"/>
      <protection/>
    </xf>
    <xf numFmtId="0" fontId="7" fillId="49" borderId="26" xfId="90" applyFont="1" applyFill="1" applyBorder="1" applyAlignment="1">
      <alignment horizontal="left" vertical="center" wrapText="1"/>
      <protection/>
    </xf>
    <xf numFmtId="0" fontId="7" fillId="49" borderId="35" xfId="90" applyFont="1" applyFill="1" applyBorder="1" applyAlignment="1">
      <alignment horizontal="left" vertical="center" wrapText="1"/>
      <protection/>
    </xf>
    <xf numFmtId="0" fontId="3" fillId="49" borderId="21" xfId="385" applyFont="1" applyFill="1" applyBorder="1" applyAlignment="1">
      <alignment horizontal="center" vertical="center"/>
      <protection/>
    </xf>
    <xf numFmtId="0" fontId="3" fillId="49" borderId="19" xfId="385" applyFont="1" applyFill="1" applyBorder="1" applyAlignment="1">
      <alignment horizontal="center" vertical="center"/>
      <protection/>
    </xf>
    <xf numFmtId="0" fontId="3" fillId="49" borderId="24" xfId="0" applyFont="1" applyFill="1" applyBorder="1" applyAlignment="1">
      <alignment horizontal="center" vertical="center" wrapText="1"/>
    </xf>
    <xf numFmtId="0" fontId="3" fillId="49" borderId="31" xfId="0" applyFont="1" applyFill="1" applyBorder="1" applyAlignment="1">
      <alignment horizontal="center" vertical="center" wrapText="1"/>
    </xf>
    <xf numFmtId="0" fontId="3" fillId="49" borderId="23" xfId="0" applyFont="1" applyFill="1" applyBorder="1" applyAlignment="1">
      <alignment horizontal="center" vertical="center" wrapText="1"/>
    </xf>
    <xf numFmtId="0" fontId="3" fillId="49" borderId="40" xfId="0" applyFont="1" applyFill="1" applyBorder="1" applyAlignment="1">
      <alignment horizontal="center" vertical="center" wrapText="1"/>
    </xf>
    <xf numFmtId="0" fontId="7" fillId="49" borderId="24" xfId="0" applyFont="1" applyFill="1" applyBorder="1" applyAlignment="1">
      <alignment horizontal="center" vertical="center" wrapText="1"/>
    </xf>
    <xf numFmtId="0" fontId="7" fillId="49" borderId="31" xfId="0" applyFont="1" applyFill="1" applyBorder="1" applyAlignment="1">
      <alignment horizontal="center" vertical="center" wrapText="1"/>
    </xf>
    <xf numFmtId="0" fontId="7" fillId="49" borderId="23" xfId="0" applyFont="1" applyFill="1" applyBorder="1" applyAlignment="1">
      <alignment horizontal="center" vertical="center" wrapText="1"/>
    </xf>
    <xf numFmtId="0" fontId="7" fillId="49" borderId="40" xfId="0" applyFont="1" applyFill="1" applyBorder="1" applyAlignment="1">
      <alignment horizontal="center" vertical="center" wrapText="1"/>
    </xf>
    <xf numFmtId="0" fontId="3" fillId="49" borderId="27" xfId="90" applyFont="1" applyFill="1" applyBorder="1" applyAlignment="1">
      <alignment horizontal="right" vertical="center" wrapText="1" indent="1"/>
      <protection/>
    </xf>
    <xf numFmtId="0" fontId="3" fillId="49" borderId="26" xfId="90" applyFont="1" applyFill="1" applyBorder="1" applyAlignment="1">
      <alignment horizontal="right" vertical="center" wrapText="1" indent="1"/>
      <protection/>
    </xf>
    <xf numFmtId="0" fontId="3" fillId="49" borderId="22" xfId="0" applyFont="1" applyFill="1" applyBorder="1" applyAlignment="1">
      <alignment horizontal="center" vertical="center" wrapText="1"/>
    </xf>
    <xf numFmtId="0" fontId="4" fillId="49" borderId="22" xfId="0" applyFont="1" applyFill="1" applyBorder="1" applyAlignment="1">
      <alignment horizontal="center" vertical="center" wrapText="1"/>
    </xf>
    <xf numFmtId="0" fontId="3" fillId="49" borderId="21" xfId="90" applyFont="1" applyFill="1" applyBorder="1" applyAlignment="1">
      <alignment horizontal="center" vertical="center" wrapText="1"/>
      <protection/>
    </xf>
    <xf numFmtId="0" fontId="3" fillId="49" borderId="20" xfId="90" applyFont="1" applyFill="1" applyBorder="1" applyAlignment="1">
      <alignment horizontal="center" vertical="center" wrapText="1"/>
      <protection/>
    </xf>
    <xf numFmtId="0" fontId="3" fillId="49" borderId="19" xfId="90" applyFont="1" applyFill="1" applyBorder="1" applyAlignment="1">
      <alignment horizontal="center" vertical="center" wrapText="1"/>
      <protection/>
    </xf>
  </cellXfs>
  <cellStyles count="4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 10" xfId="74"/>
    <cellStyle name="Normal 10 2" xfId="75"/>
    <cellStyle name="Normal 10 3" xfId="76"/>
    <cellStyle name="Normal 10 4" xfId="77"/>
    <cellStyle name="Normal 10 5" xfId="78"/>
    <cellStyle name="Normal 10 6" xfId="79"/>
    <cellStyle name="Normal 10 7" xfId="80"/>
    <cellStyle name="Normal 11" xfId="81"/>
    <cellStyle name="Normal 12" xfId="82"/>
    <cellStyle name="Normal 13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90"/>
    <cellStyle name="Normal 2 10" xfId="91"/>
    <cellStyle name="Normal 2 11" xfId="92"/>
    <cellStyle name="Normal 2 2" xfId="93"/>
    <cellStyle name="Normal 2 2 2" xfId="94"/>
    <cellStyle name="Normal 2 2_تنوية" xfId="95"/>
    <cellStyle name="Normal 2 3" xfId="96"/>
    <cellStyle name="Normal 2 4" xfId="97"/>
    <cellStyle name="Normal 2 5" xfId="98"/>
    <cellStyle name="Normal 2 6" xfId="99"/>
    <cellStyle name="Normal 2 7" xfId="100"/>
    <cellStyle name="Normal 2 8" xfId="101"/>
    <cellStyle name="Normal 2 9" xfId="102"/>
    <cellStyle name="Normal 2_فصل الإعلام 2010م " xfId="103"/>
    <cellStyle name="Normal 20" xfId="104"/>
    <cellStyle name="Normal 21" xfId="105"/>
    <cellStyle name="Normal 22" xfId="106"/>
    <cellStyle name="Normal 23" xfId="107"/>
    <cellStyle name="Normal 24" xfId="108"/>
    <cellStyle name="Normal 25" xfId="109"/>
    <cellStyle name="Normal 26" xfId="110"/>
    <cellStyle name="Normal 27" xfId="111"/>
    <cellStyle name="Normal 28" xfId="112"/>
    <cellStyle name="Normal 29" xfId="113"/>
    <cellStyle name="Normal 3" xfId="114"/>
    <cellStyle name="Normal 3 10" xfId="115"/>
    <cellStyle name="Normal 3 10 10" xfId="116"/>
    <cellStyle name="Normal 3 10 11" xfId="117"/>
    <cellStyle name="Normal 3 10 12" xfId="118"/>
    <cellStyle name="Normal 3 10 13" xfId="119"/>
    <cellStyle name="Normal 3 10 14" xfId="120"/>
    <cellStyle name="Normal 3 10 15" xfId="121"/>
    <cellStyle name="Normal 3 10 16" xfId="122"/>
    <cellStyle name="Normal 3 10 17" xfId="123"/>
    <cellStyle name="Normal 3 10 18" xfId="124"/>
    <cellStyle name="Normal 3 10 19" xfId="125"/>
    <cellStyle name="Normal 3 10 2" xfId="126"/>
    <cellStyle name="Normal 3 10 3" xfId="127"/>
    <cellStyle name="Normal 3 10 4" xfId="128"/>
    <cellStyle name="Normal 3 10 5" xfId="129"/>
    <cellStyle name="Normal 3 10 6" xfId="130"/>
    <cellStyle name="Normal 3 10 7" xfId="131"/>
    <cellStyle name="Normal 3 10 8" xfId="132"/>
    <cellStyle name="Normal 3 10 9" xfId="133"/>
    <cellStyle name="Normal 3 10_تنوية" xfId="134"/>
    <cellStyle name="Normal 3 2" xfId="135"/>
    <cellStyle name="Normal 3 3" xfId="136"/>
    <cellStyle name="Normal 3 4" xfId="137"/>
    <cellStyle name="Normal 3 4 10" xfId="138"/>
    <cellStyle name="Normal 3 4 11" xfId="139"/>
    <cellStyle name="Normal 3 4 12" xfId="140"/>
    <cellStyle name="Normal 3 4 13" xfId="141"/>
    <cellStyle name="Normal 3 4 14" xfId="142"/>
    <cellStyle name="Normal 3 4 15" xfId="143"/>
    <cellStyle name="Normal 3 4 16" xfId="144"/>
    <cellStyle name="Normal 3 4 17" xfId="145"/>
    <cellStyle name="Normal 3 4 18" xfId="146"/>
    <cellStyle name="Normal 3 4 19" xfId="147"/>
    <cellStyle name="Normal 3 4 2" xfId="148"/>
    <cellStyle name="Normal 3 4 3" xfId="149"/>
    <cellStyle name="Normal 3 4 4" xfId="150"/>
    <cellStyle name="Normal 3 4 5" xfId="151"/>
    <cellStyle name="Normal 3 4 6" xfId="152"/>
    <cellStyle name="Normal 3 4 7" xfId="153"/>
    <cellStyle name="Normal 3 4 8" xfId="154"/>
    <cellStyle name="Normal 3 4 9" xfId="155"/>
    <cellStyle name="Normal 3 4_تنوية" xfId="156"/>
    <cellStyle name="Normal 3 5" xfId="157"/>
    <cellStyle name="Normal 3 5 10" xfId="158"/>
    <cellStyle name="Normal 3 5 11" xfId="159"/>
    <cellStyle name="Normal 3 5 12" xfId="160"/>
    <cellStyle name="Normal 3 5 13" xfId="161"/>
    <cellStyle name="Normal 3 5 14" xfId="162"/>
    <cellStyle name="Normal 3 5 15" xfId="163"/>
    <cellStyle name="Normal 3 5 16" xfId="164"/>
    <cellStyle name="Normal 3 5 17" xfId="165"/>
    <cellStyle name="Normal 3 5 18" xfId="166"/>
    <cellStyle name="Normal 3 5 19" xfId="167"/>
    <cellStyle name="Normal 3 5 2" xfId="168"/>
    <cellStyle name="Normal 3 5 3" xfId="169"/>
    <cellStyle name="Normal 3 5 4" xfId="170"/>
    <cellStyle name="Normal 3 5 5" xfId="171"/>
    <cellStyle name="Normal 3 5 6" xfId="172"/>
    <cellStyle name="Normal 3 5 7" xfId="173"/>
    <cellStyle name="Normal 3 5 8" xfId="174"/>
    <cellStyle name="Normal 3 5 9" xfId="175"/>
    <cellStyle name="Normal 3 5_تنوية" xfId="176"/>
    <cellStyle name="Normal 3 6" xfId="177"/>
    <cellStyle name="Normal 3 6 10" xfId="178"/>
    <cellStyle name="Normal 3 6 11" xfId="179"/>
    <cellStyle name="Normal 3 6 12" xfId="180"/>
    <cellStyle name="Normal 3 6 13" xfId="181"/>
    <cellStyle name="Normal 3 6 14" xfId="182"/>
    <cellStyle name="Normal 3 6 15" xfId="183"/>
    <cellStyle name="Normal 3 6 16" xfId="184"/>
    <cellStyle name="Normal 3 6 17" xfId="185"/>
    <cellStyle name="Normal 3 6 18" xfId="186"/>
    <cellStyle name="Normal 3 6 19" xfId="187"/>
    <cellStyle name="Normal 3 6 2" xfId="188"/>
    <cellStyle name="Normal 3 6 3" xfId="189"/>
    <cellStyle name="Normal 3 6 4" xfId="190"/>
    <cellStyle name="Normal 3 6 5" xfId="191"/>
    <cellStyle name="Normal 3 6 6" xfId="192"/>
    <cellStyle name="Normal 3 6 7" xfId="193"/>
    <cellStyle name="Normal 3 6 8" xfId="194"/>
    <cellStyle name="Normal 3 6 9" xfId="195"/>
    <cellStyle name="Normal 3 6_تنوية" xfId="196"/>
    <cellStyle name="Normal 3 7" xfId="197"/>
    <cellStyle name="Normal 3 7 10" xfId="198"/>
    <cellStyle name="Normal 3 7 11" xfId="199"/>
    <cellStyle name="Normal 3 7 12" xfId="200"/>
    <cellStyle name="Normal 3 7 13" xfId="201"/>
    <cellStyle name="Normal 3 7 14" xfId="202"/>
    <cellStyle name="Normal 3 7 15" xfId="203"/>
    <cellStyle name="Normal 3 7 16" xfId="204"/>
    <cellStyle name="Normal 3 7 17" xfId="205"/>
    <cellStyle name="Normal 3 7 18" xfId="206"/>
    <cellStyle name="Normal 3 7 19" xfId="207"/>
    <cellStyle name="Normal 3 7 2" xfId="208"/>
    <cellStyle name="Normal 3 7 3" xfId="209"/>
    <cellStyle name="Normal 3 7 4" xfId="210"/>
    <cellStyle name="Normal 3 7 5" xfId="211"/>
    <cellStyle name="Normal 3 7 6" xfId="212"/>
    <cellStyle name="Normal 3 7 7" xfId="213"/>
    <cellStyle name="Normal 3 7 8" xfId="214"/>
    <cellStyle name="Normal 3 7 9" xfId="215"/>
    <cellStyle name="Normal 3 7_تنوية" xfId="216"/>
    <cellStyle name="Normal 3 8" xfId="217"/>
    <cellStyle name="Normal 3 8 10" xfId="218"/>
    <cellStyle name="Normal 3 8 11" xfId="219"/>
    <cellStyle name="Normal 3 8 12" xfId="220"/>
    <cellStyle name="Normal 3 8 13" xfId="221"/>
    <cellStyle name="Normal 3 8 14" xfId="222"/>
    <cellStyle name="Normal 3 8 15" xfId="223"/>
    <cellStyle name="Normal 3 8 16" xfId="224"/>
    <cellStyle name="Normal 3 8 17" xfId="225"/>
    <cellStyle name="Normal 3 8 18" xfId="226"/>
    <cellStyle name="Normal 3 8 19" xfId="227"/>
    <cellStyle name="Normal 3 8 2" xfId="228"/>
    <cellStyle name="Normal 3 8 3" xfId="229"/>
    <cellStyle name="Normal 3 8 4" xfId="230"/>
    <cellStyle name="Normal 3 8 5" xfId="231"/>
    <cellStyle name="Normal 3 8 6" xfId="232"/>
    <cellStyle name="Normal 3 8 7" xfId="233"/>
    <cellStyle name="Normal 3 8 8" xfId="234"/>
    <cellStyle name="Normal 3 8 9" xfId="235"/>
    <cellStyle name="Normal 3 8_تنوية" xfId="236"/>
    <cellStyle name="Normal 3 9" xfId="237"/>
    <cellStyle name="Normal 3 9 10" xfId="238"/>
    <cellStyle name="Normal 3 9 11" xfId="239"/>
    <cellStyle name="Normal 3 9 12" xfId="240"/>
    <cellStyle name="Normal 3 9 13" xfId="241"/>
    <cellStyle name="Normal 3 9 14" xfId="242"/>
    <cellStyle name="Normal 3 9 15" xfId="243"/>
    <cellStyle name="Normal 3 9 16" xfId="244"/>
    <cellStyle name="Normal 3 9 17" xfId="245"/>
    <cellStyle name="Normal 3 9 18" xfId="246"/>
    <cellStyle name="Normal 3 9 19" xfId="247"/>
    <cellStyle name="Normal 3 9 2" xfId="248"/>
    <cellStyle name="Normal 3 9 3" xfId="249"/>
    <cellStyle name="Normal 3 9 4" xfId="250"/>
    <cellStyle name="Normal 3 9 5" xfId="251"/>
    <cellStyle name="Normal 3 9 6" xfId="252"/>
    <cellStyle name="Normal 3 9 7" xfId="253"/>
    <cellStyle name="Normal 3 9 8" xfId="254"/>
    <cellStyle name="Normal 3 9 9" xfId="255"/>
    <cellStyle name="Normal 3 9_تنوية" xfId="256"/>
    <cellStyle name="Normal 3_فصل الإعلام 2010م " xfId="257"/>
    <cellStyle name="Normal 30" xfId="258"/>
    <cellStyle name="Normal 31" xfId="259"/>
    <cellStyle name="Normal 32" xfId="260"/>
    <cellStyle name="Normal 33" xfId="261"/>
    <cellStyle name="Normal 34" xfId="262"/>
    <cellStyle name="Normal 35" xfId="263"/>
    <cellStyle name="Normal 36" xfId="264"/>
    <cellStyle name="Normal 37" xfId="265"/>
    <cellStyle name="Normal 38" xfId="266"/>
    <cellStyle name="Normal 39" xfId="267"/>
    <cellStyle name="Normal 4" xfId="268"/>
    <cellStyle name="Normal 4 2" xfId="269"/>
    <cellStyle name="Normal 4 2 10" xfId="270"/>
    <cellStyle name="Normal 4 2 11" xfId="271"/>
    <cellStyle name="Normal 4 2 12" xfId="272"/>
    <cellStyle name="Normal 4 2 13" xfId="273"/>
    <cellStyle name="Normal 4 2 14" xfId="274"/>
    <cellStyle name="Normal 4 2 15" xfId="275"/>
    <cellStyle name="Normal 4 2 16" xfId="276"/>
    <cellStyle name="Normal 4 2 17" xfId="277"/>
    <cellStyle name="Normal 4 2 18" xfId="278"/>
    <cellStyle name="Normal 4 2 19" xfId="279"/>
    <cellStyle name="Normal 4 2 2" xfId="280"/>
    <cellStyle name="Normal 4 2 3" xfId="281"/>
    <cellStyle name="Normal 4 2 4" xfId="282"/>
    <cellStyle name="Normal 4 2 5" xfId="283"/>
    <cellStyle name="Normal 4 2 6" xfId="284"/>
    <cellStyle name="Normal 4 2 7" xfId="285"/>
    <cellStyle name="Normal 4 2 8" xfId="286"/>
    <cellStyle name="Normal 4 2 9" xfId="287"/>
    <cellStyle name="Normal 4 2_تنوية" xfId="288"/>
    <cellStyle name="Normal 4 3" xfId="289"/>
    <cellStyle name="Normal 4 3 10" xfId="290"/>
    <cellStyle name="Normal 4 3 11" xfId="291"/>
    <cellStyle name="Normal 4 3 12" xfId="292"/>
    <cellStyle name="Normal 4 3 13" xfId="293"/>
    <cellStyle name="Normal 4 3 14" xfId="294"/>
    <cellStyle name="Normal 4 3 15" xfId="295"/>
    <cellStyle name="Normal 4 3 16" xfId="296"/>
    <cellStyle name="Normal 4 3 17" xfId="297"/>
    <cellStyle name="Normal 4 3 18" xfId="298"/>
    <cellStyle name="Normal 4 3 19" xfId="299"/>
    <cellStyle name="Normal 4 3 2" xfId="300"/>
    <cellStyle name="Normal 4 3 3" xfId="301"/>
    <cellStyle name="Normal 4 3 4" xfId="302"/>
    <cellStyle name="Normal 4 3 5" xfId="303"/>
    <cellStyle name="Normal 4 3 6" xfId="304"/>
    <cellStyle name="Normal 4 3 7" xfId="305"/>
    <cellStyle name="Normal 4 3 8" xfId="306"/>
    <cellStyle name="Normal 4 3 9" xfId="307"/>
    <cellStyle name="Normal 4 3_تنوية" xfId="308"/>
    <cellStyle name="Normal 40" xfId="309"/>
    <cellStyle name="Normal 41" xfId="310"/>
    <cellStyle name="Normal 42" xfId="311"/>
    <cellStyle name="Normal 43" xfId="312"/>
    <cellStyle name="Normal 43 2" xfId="313"/>
    <cellStyle name="Normal 43 3" xfId="314"/>
    <cellStyle name="Normal 43 4" xfId="315"/>
    <cellStyle name="Normal 43 5" xfId="316"/>
    <cellStyle name="Normal 43 6" xfId="317"/>
    <cellStyle name="Normal 44" xfId="318"/>
    <cellStyle name="Normal 45" xfId="319"/>
    <cellStyle name="Normal 46" xfId="320"/>
    <cellStyle name="Normal 47" xfId="321"/>
    <cellStyle name="Normal 48" xfId="322"/>
    <cellStyle name="Normal 5" xfId="323"/>
    <cellStyle name="Normal 5 2" xfId="324"/>
    <cellStyle name="Normal 5 2 10" xfId="325"/>
    <cellStyle name="Normal 5 2 11" xfId="326"/>
    <cellStyle name="Normal 5 2 12" xfId="327"/>
    <cellStyle name="Normal 5 2 13" xfId="328"/>
    <cellStyle name="Normal 5 2 14" xfId="329"/>
    <cellStyle name="Normal 5 2 15" xfId="330"/>
    <cellStyle name="Normal 5 2 16" xfId="331"/>
    <cellStyle name="Normal 5 2 17" xfId="332"/>
    <cellStyle name="Normal 5 2 18" xfId="333"/>
    <cellStyle name="Normal 5 2 19" xfId="334"/>
    <cellStyle name="Normal 5 2 2" xfId="335"/>
    <cellStyle name="Normal 5 2 3" xfId="336"/>
    <cellStyle name="Normal 5 2 4" xfId="337"/>
    <cellStyle name="Normal 5 2 5" xfId="338"/>
    <cellStyle name="Normal 5 2 6" xfId="339"/>
    <cellStyle name="Normal 5 2 7" xfId="340"/>
    <cellStyle name="Normal 5 2 8" xfId="341"/>
    <cellStyle name="Normal 5 2 9" xfId="342"/>
    <cellStyle name="Normal 5 2_تنوية" xfId="343"/>
    <cellStyle name="Normal 6" xfId="344"/>
    <cellStyle name="Normal 7" xfId="345"/>
    <cellStyle name="Normal 8" xfId="346"/>
    <cellStyle name="Normal 8 10" xfId="347"/>
    <cellStyle name="Normal 8 11" xfId="348"/>
    <cellStyle name="Normal 8 12" xfId="349"/>
    <cellStyle name="Normal 8 13" xfId="350"/>
    <cellStyle name="Normal 8 14" xfId="351"/>
    <cellStyle name="Normal 8 15" xfId="352"/>
    <cellStyle name="Normal 8 16" xfId="353"/>
    <cellStyle name="Normal 8 17" xfId="354"/>
    <cellStyle name="Normal 8 18" xfId="355"/>
    <cellStyle name="Normal 8 19" xfId="356"/>
    <cellStyle name="Normal 8 2" xfId="357"/>
    <cellStyle name="Normal 8 20" xfId="358"/>
    <cellStyle name="Normal 8 21" xfId="359"/>
    <cellStyle name="Normal 8 22" xfId="360"/>
    <cellStyle name="Normal 8 23" xfId="361"/>
    <cellStyle name="Normal 8 24" xfId="362"/>
    <cellStyle name="Normal 8 25" xfId="363"/>
    <cellStyle name="Normal 8 26" xfId="364"/>
    <cellStyle name="Normal 8 27" xfId="365"/>
    <cellStyle name="Normal 8 28" xfId="366"/>
    <cellStyle name="Normal 8 29" xfId="367"/>
    <cellStyle name="Normal 8 3" xfId="368"/>
    <cellStyle name="Normal 8 30" xfId="369"/>
    <cellStyle name="Normal 8 31" xfId="370"/>
    <cellStyle name="Normal 8 32" xfId="371"/>
    <cellStyle name="Normal 8 33" xfId="372"/>
    <cellStyle name="Normal 8 34" xfId="373"/>
    <cellStyle name="Normal 8 35" xfId="374"/>
    <cellStyle name="Normal 8 36" xfId="375"/>
    <cellStyle name="Normal 8 37" xfId="376"/>
    <cellStyle name="Normal 8 4" xfId="377"/>
    <cellStyle name="Normal 8 5" xfId="378"/>
    <cellStyle name="Normal 8 6" xfId="379"/>
    <cellStyle name="Normal 8 7" xfId="380"/>
    <cellStyle name="Normal 8 8" xfId="381"/>
    <cellStyle name="Normal 8 9" xfId="382"/>
    <cellStyle name="Normal 9" xfId="383"/>
    <cellStyle name="Normal_الحضر 3_فصل السكان 2009" xfId="384"/>
    <cellStyle name="Normal_فصل الاحصاءات الحيوية" xfId="385"/>
    <cellStyle name="Normal_مؤشرات التعداد 2" xfId="386"/>
    <cellStyle name="Note" xfId="387"/>
    <cellStyle name="Output" xfId="388"/>
    <cellStyle name="Percent" xfId="389"/>
    <cellStyle name="Style 1" xfId="390"/>
    <cellStyle name="Title" xfId="391"/>
    <cellStyle name="Total" xfId="392"/>
    <cellStyle name="Warning Text" xfId="393"/>
    <cellStyle name="إخراج" xfId="394"/>
    <cellStyle name="إدخال" xfId="395"/>
    <cellStyle name="الإجمالي" xfId="396"/>
    <cellStyle name="تمييز1" xfId="397"/>
    <cellStyle name="تمييز2" xfId="398"/>
    <cellStyle name="تمييز3" xfId="399"/>
    <cellStyle name="تمييز4" xfId="400"/>
    <cellStyle name="تمييز5" xfId="401"/>
    <cellStyle name="تمييز6" xfId="402"/>
    <cellStyle name="جيد" xfId="403"/>
    <cellStyle name="حساب" xfId="404"/>
    <cellStyle name="خلية تدقيق" xfId="405"/>
    <cellStyle name="خلية مرتبطة" xfId="406"/>
    <cellStyle name="سيئ" xfId="407"/>
    <cellStyle name="عادي_Book2" xfId="408"/>
    <cellStyle name="عملة [0]_Book2" xfId="409"/>
    <cellStyle name="عملة_Book2" xfId="410"/>
    <cellStyle name="عنوان" xfId="411"/>
    <cellStyle name="عنوان 1" xfId="412"/>
    <cellStyle name="عنوان 2" xfId="413"/>
    <cellStyle name="عنوان 3" xfId="414"/>
    <cellStyle name="عنوان 4" xfId="415"/>
    <cellStyle name="فاصلة [0]_Book2" xfId="416"/>
    <cellStyle name="فاصلة_Book2" xfId="417"/>
    <cellStyle name="محايد" xfId="418"/>
    <cellStyle name="ملاحظة" xfId="419"/>
    <cellStyle name="نص تحذير" xfId="420"/>
    <cellStyle name="نص توضيحي" xfId="421"/>
    <cellStyle name="نمط 1" xfId="4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3;&#1578;&#1575;&#1576;%20&#1575;&#1604;&#1575;&#1581;&#1589;&#1575;&#1569;%202018\&#1601;&#1589;&#1604;%203%20&#1575;&#1604;&#1587;&#1603;&#1575;&#1606;%202018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  "/>
      <sheetName val="1"/>
      <sheetName val="2"/>
      <sheetName val="3"/>
      <sheetName val="4"/>
      <sheetName val="5"/>
      <sheetName val="6"/>
      <sheetName val="7"/>
    </sheetNames>
    <sheetDataSet>
      <sheetData sheetId="1">
        <row r="6">
          <cell r="P6">
            <v>28917.687914701262</v>
          </cell>
        </row>
      </sheetData>
      <sheetData sheetId="2">
        <row r="96">
          <cell r="AE96">
            <v>14203.976525257021</v>
          </cell>
        </row>
      </sheetData>
      <sheetData sheetId="3">
        <row r="29">
          <cell r="AA29">
            <v>14713.71138944424</v>
          </cell>
        </row>
      </sheetData>
      <sheetData sheetId="5">
        <row r="28">
          <cell r="AG28">
            <v>8342.730408810565</v>
          </cell>
          <cell r="AH28">
            <v>20574.9575058907</v>
          </cell>
        </row>
      </sheetData>
      <sheetData sheetId="6">
        <row r="28">
          <cell r="AA28">
            <v>1192.6589855381235</v>
          </cell>
          <cell r="AB28">
            <v>2856.407963109069</v>
          </cell>
        </row>
      </sheetData>
      <sheetData sheetId="7">
        <row r="28">
          <cell r="AA28">
            <v>1254.945519085602</v>
          </cell>
          <cell r="AB28">
            <v>2910.2652481165715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94"/>
  <sheetViews>
    <sheetView showGridLines="0" rightToLeft="1" tabSelected="1" zoomScale="60" zoomScaleNormal="60" zoomScaleSheetLayoutView="55" zoomScalePageLayoutView="0" workbookViewId="0" topLeftCell="A1">
      <selection activeCell="B2" sqref="B2:Q2"/>
    </sheetView>
  </sheetViews>
  <sheetFormatPr defaultColWidth="0" defaultRowHeight="12.75"/>
  <cols>
    <col min="1" max="1" width="4.28125" style="1" customWidth="1"/>
    <col min="2" max="2" width="4.421875" style="1" customWidth="1"/>
    <col min="3" max="3" width="14.421875" style="1" customWidth="1"/>
    <col min="4" max="4" width="7.421875" style="1" customWidth="1"/>
    <col min="5" max="6" width="9.28125" style="1" hidden="1" customWidth="1"/>
    <col min="7" max="7" width="9.421875" style="1" hidden="1" customWidth="1"/>
    <col min="8" max="9" width="10.7109375" style="1" customWidth="1"/>
    <col min="10" max="14" width="11.140625" style="1" customWidth="1"/>
    <col min="15" max="15" width="12.421875" style="1" customWidth="1"/>
    <col min="16" max="16" width="16.8515625" style="1" customWidth="1"/>
    <col min="17" max="17" width="4.8515625" style="1" customWidth="1"/>
    <col min="18" max="18" width="5.421875" style="1" customWidth="1"/>
    <col min="19" max="20" width="5.57421875" style="1" customWidth="1"/>
    <col min="21" max="21" width="14.7109375" style="1" customWidth="1"/>
    <col min="22" max="25" width="5.57421875" style="1" customWidth="1"/>
    <col min="26" max="26" width="5.7109375" style="2" customWidth="1"/>
    <col min="27" max="33" width="2.7109375" style="1" hidden="1" customWidth="1"/>
    <col min="34" max="41" width="0" style="1" hidden="1" customWidth="1"/>
    <col min="42" max="53" width="2.7109375" style="1" hidden="1" customWidth="1"/>
    <col min="54" max="16384" width="0" style="1" hidden="1" customWidth="1"/>
  </cols>
  <sheetData>
    <row r="1" spans="7:14" ht="48" customHeight="1">
      <c r="G1" s="7"/>
      <c r="H1" s="7"/>
      <c r="I1" s="7"/>
      <c r="J1" s="7"/>
      <c r="K1" s="7"/>
      <c r="L1" s="7"/>
      <c r="M1" s="7"/>
      <c r="N1" s="7"/>
    </row>
    <row r="2" spans="2:26" ht="22.5" customHeight="1">
      <c r="B2" s="69" t="s">
        <v>49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49"/>
      <c r="S2" s="49"/>
      <c r="T2" s="49"/>
      <c r="U2" s="49"/>
      <c r="V2" s="49"/>
      <c r="W2" s="49"/>
      <c r="X2" s="49"/>
      <c r="Y2" s="49"/>
      <c r="Z2" s="1"/>
    </row>
    <row r="3" spans="2:26" ht="22.5" customHeight="1">
      <c r="B3" s="68" t="s">
        <v>48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48"/>
      <c r="S3" s="48"/>
      <c r="T3" s="48"/>
      <c r="U3" s="48"/>
      <c r="V3" s="48"/>
      <c r="W3" s="48"/>
      <c r="X3" s="48"/>
      <c r="Y3" s="48"/>
      <c r="Z3" s="39"/>
    </row>
    <row r="4" spans="2:26" ht="19.5" customHeight="1">
      <c r="B4" s="45"/>
      <c r="C4" s="45"/>
      <c r="D4" s="45"/>
      <c r="E4" s="47"/>
      <c r="F4" s="47"/>
      <c r="G4" s="47"/>
      <c r="H4" s="47"/>
      <c r="I4" s="47"/>
      <c r="J4" s="46"/>
      <c r="K4" s="46"/>
      <c r="L4" s="46"/>
      <c r="M4" s="46"/>
      <c r="N4" s="46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39"/>
    </row>
    <row r="5" spans="2:26" ht="33" customHeight="1">
      <c r="B5" s="60" t="s">
        <v>47</v>
      </c>
      <c r="C5" s="61"/>
      <c r="D5" s="70"/>
      <c r="E5" s="44">
        <v>2009</v>
      </c>
      <c r="F5" s="44">
        <v>2010</v>
      </c>
      <c r="G5" s="44">
        <v>2011</v>
      </c>
      <c r="H5" s="44">
        <v>2012</v>
      </c>
      <c r="I5" s="44">
        <v>2013</v>
      </c>
      <c r="J5" s="44">
        <v>2014</v>
      </c>
      <c r="K5" s="44">
        <v>2015</v>
      </c>
      <c r="L5" s="44">
        <v>2016</v>
      </c>
      <c r="M5" s="44">
        <v>2017</v>
      </c>
      <c r="N5" s="44">
        <v>2018</v>
      </c>
      <c r="O5" s="74" t="s">
        <v>46</v>
      </c>
      <c r="P5" s="74"/>
      <c r="Q5" s="74"/>
      <c r="R5" s="43"/>
      <c r="S5" s="43"/>
      <c r="T5" s="43"/>
      <c r="U5" s="43"/>
      <c r="V5" s="43"/>
      <c r="W5" s="43"/>
      <c r="X5" s="43"/>
      <c r="Y5" s="43"/>
      <c r="Z5" s="39"/>
    </row>
    <row r="6" spans="2:26" ht="29.25" customHeight="1">
      <c r="B6" s="60" t="s">
        <v>45</v>
      </c>
      <c r="C6" s="61"/>
      <c r="D6" s="70"/>
      <c r="E6" s="42">
        <v>22492.03504331887</v>
      </c>
      <c r="F6" s="42">
        <v>23153.9818396514</v>
      </c>
      <c r="G6" s="42">
        <v>23832.569091036527</v>
      </c>
      <c r="H6" s="41">
        <v>24526.703001489783</v>
      </c>
      <c r="I6" s="41">
        <v>25235.079493156198</v>
      </c>
      <c r="J6" s="41">
        <v>25955.919989256672</v>
      </c>
      <c r="K6" s="41">
        <v>26687.012816848375</v>
      </c>
      <c r="L6" s="41">
        <v>27426.01619067579</v>
      </c>
      <c r="M6" s="41">
        <v>28170.407537758543</v>
      </c>
      <c r="N6" s="41">
        <f>'[1]1'!P6</f>
        <v>28917.687914701262</v>
      </c>
      <c r="O6" s="71" t="s">
        <v>44</v>
      </c>
      <c r="P6" s="72"/>
      <c r="Q6" s="73"/>
      <c r="R6" s="10"/>
      <c r="S6" s="10"/>
      <c r="T6" s="10"/>
      <c r="U6" s="10"/>
      <c r="V6" s="10"/>
      <c r="W6" s="10"/>
      <c r="X6" s="10"/>
      <c r="Y6" s="10"/>
      <c r="Z6" s="39"/>
    </row>
    <row r="7" spans="2:26" s="37" customFormat="1" ht="29.25" customHeight="1">
      <c r="B7" s="60" t="s">
        <v>43</v>
      </c>
      <c r="C7" s="61"/>
      <c r="D7" s="61"/>
      <c r="E7" s="62" t="s">
        <v>42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  <c r="R7" s="29"/>
      <c r="S7" s="29"/>
      <c r="T7" s="29"/>
      <c r="U7" s="40"/>
      <c r="V7" s="29"/>
      <c r="W7" s="29"/>
      <c r="X7" s="29"/>
      <c r="Y7" s="29"/>
      <c r="Z7" s="39"/>
    </row>
    <row r="8" spans="2:26" s="37" customFormat="1" ht="29.25" customHeight="1">
      <c r="B8" s="52" t="s">
        <v>41</v>
      </c>
      <c r="C8" s="53"/>
      <c r="D8" s="54"/>
      <c r="E8" s="28">
        <v>11454.963469122658</v>
      </c>
      <c r="F8" s="28">
        <v>11789.814221183564</v>
      </c>
      <c r="G8" s="28">
        <v>12133.362144177423</v>
      </c>
      <c r="H8" s="28">
        <v>12485</v>
      </c>
      <c r="I8" s="28">
        <v>12844.169165252968</v>
      </c>
      <c r="J8" s="28">
        <v>13209.834312024112</v>
      </c>
      <c r="K8" s="28">
        <v>13580.896218605563</v>
      </c>
      <c r="L8" s="28">
        <v>13956.091926687015</v>
      </c>
      <c r="M8" s="28">
        <v>14334.125708877182</v>
      </c>
      <c r="N8" s="28">
        <f>'[1]3'!AA29</f>
        <v>14713.71138944424</v>
      </c>
      <c r="O8" s="58" t="s">
        <v>7</v>
      </c>
      <c r="P8" s="58"/>
      <c r="Q8" s="58"/>
      <c r="R8" s="10"/>
      <c r="S8" s="10"/>
      <c r="T8" s="10"/>
      <c r="U8" s="10"/>
      <c r="V8" s="10"/>
      <c r="W8" s="10"/>
      <c r="X8" s="10"/>
      <c r="Y8" s="10"/>
      <c r="Z8" s="39"/>
    </row>
    <row r="9" spans="2:26" s="37" customFormat="1" ht="29.25" customHeight="1">
      <c r="B9" s="64" t="s">
        <v>40</v>
      </c>
      <c r="C9" s="65"/>
      <c r="D9" s="66"/>
      <c r="E9" s="32">
        <v>11037.071574196201</v>
      </c>
      <c r="F9" s="32">
        <v>11364.167618467804</v>
      </c>
      <c r="G9" s="32">
        <v>11699.206946859105</v>
      </c>
      <c r="H9" s="32">
        <v>12042</v>
      </c>
      <c r="I9" s="32">
        <v>12390.910327903235</v>
      </c>
      <c r="J9" s="32">
        <v>12746.085677232557</v>
      </c>
      <c r="K9" s="32">
        <v>13106.116598242834</v>
      </c>
      <c r="L9" s="32">
        <v>13469.924263988774</v>
      </c>
      <c r="M9" s="32">
        <v>13836.281828881358</v>
      </c>
      <c r="N9" s="32">
        <f>'[1]2'!AE96</f>
        <v>14203.976525257021</v>
      </c>
      <c r="O9" s="67" t="s">
        <v>4</v>
      </c>
      <c r="P9" s="67"/>
      <c r="Q9" s="67"/>
      <c r="R9" s="10"/>
      <c r="S9" s="10"/>
      <c r="T9" s="10"/>
      <c r="U9" s="10"/>
      <c r="V9" s="10"/>
      <c r="W9" s="10"/>
      <c r="X9" s="10"/>
      <c r="Y9" s="10"/>
      <c r="Z9" s="39"/>
    </row>
    <row r="10" spans="2:26" s="37" customFormat="1" ht="34.5" customHeight="1">
      <c r="B10" s="75" t="s">
        <v>39</v>
      </c>
      <c r="C10" s="76"/>
      <c r="D10" s="77"/>
      <c r="E10" s="12">
        <v>103.78625699867214</v>
      </c>
      <c r="F10" s="12">
        <v>103.74551499948</v>
      </c>
      <c r="G10" s="12">
        <v>103.71097972102186</v>
      </c>
      <c r="H10" s="12">
        <f aca="true" t="shared" si="0" ref="H10:N10">H8/H9*100</f>
        <v>103.67879089852184</v>
      </c>
      <c r="I10" s="12">
        <f t="shared" si="0"/>
        <v>103.6579946537829</v>
      </c>
      <c r="J10" s="12">
        <f t="shared" si="0"/>
        <v>103.63836119209458</v>
      </c>
      <c r="K10" s="12">
        <f t="shared" si="0"/>
        <v>103.6225804707581</v>
      </c>
      <c r="L10" s="12">
        <f t="shared" si="0"/>
        <v>103.6092828227549</v>
      </c>
      <c r="M10" s="12">
        <f t="shared" si="0"/>
        <v>103.59810450634681</v>
      </c>
      <c r="N10" s="12">
        <f t="shared" si="0"/>
        <v>103.58867717980824</v>
      </c>
      <c r="O10" s="78" t="s">
        <v>38</v>
      </c>
      <c r="P10" s="78"/>
      <c r="Q10" s="78"/>
      <c r="R10" s="10"/>
      <c r="S10" s="10"/>
      <c r="T10" s="10"/>
      <c r="U10" s="10"/>
      <c r="V10" s="10"/>
      <c r="W10" s="10"/>
      <c r="X10" s="10"/>
      <c r="Y10" s="10"/>
      <c r="Z10" s="39"/>
    </row>
    <row r="11" spans="2:26" s="37" customFormat="1" ht="29.25" customHeight="1">
      <c r="B11" s="81" t="s">
        <v>37</v>
      </c>
      <c r="C11" s="82"/>
      <c r="D11" s="82"/>
      <c r="E11" s="82"/>
      <c r="F11" s="82"/>
      <c r="G11" s="82"/>
      <c r="H11" s="82"/>
      <c r="I11" s="83" t="s">
        <v>36</v>
      </c>
      <c r="J11" s="83"/>
      <c r="K11" s="83"/>
      <c r="L11" s="83"/>
      <c r="M11" s="83"/>
      <c r="N11" s="83"/>
      <c r="O11" s="83"/>
      <c r="P11" s="83"/>
      <c r="Q11" s="84"/>
      <c r="R11" s="29"/>
      <c r="S11" s="29"/>
      <c r="T11" s="29"/>
      <c r="U11" s="29"/>
      <c r="V11" s="29"/>
      <c r="W11" s="29"/>
      <c r="X11" s="29"/>
      <c r="Y11" s="29"/>
      <c r="Z11" s="39"/>
    </row>
    <row r="12" spans="2:26" s="37" customFormat="1" ht="29.25" customHeight="1">
      <c r="B12" s="52" t="s">
        <v>31</v>
      </c>
      <c r="C12" s="53"/>
      <c r="D12" s="54"/>
      <c r="E12" s="28">
        <v>6475.80156877482</v>
      </c>
      <c r="F12" s="28">
        <v>6673.915655845817</v>
      </c>
      <c r="G12" s="28">
        <v>6875.788639862433</v>
      </c>
      <c r="H12" s="28">
        <v>7076</v>
      </c>
      <c r="I12" s="28">
        <v>7280.367409892621</v>
      </c>
      <c r="J12" s="28">
        <v>7488.311820001378</v>
      </c>
      <c r="K12" s="28">
        <v>7699.216867493103</v>
      </c>
      <c r="L12" s="28">
        <v>7912.405820598834</v>
      </c>
      <c r="M12" s="28">
        <v>8127.150726091058</v>
      </c>
      <c r="N12" s="28">
        <f>'[1]5'!AG28</f>
        <v>8342.730408810565</v>
      </c>
      <c r="O12" s="58" t="s">
        <v>30</v>
      </c>
      <c r="P12" s="58"/>
      <c r="Q12" s="58"/>
      <c r="R12" s="10"/>
      <c r="S12" s="10"/>
      <c r="T12" s="10"/>
      <c r="U12" s="10"/>
      <c r="V12" s="10"/>
      <c r="W12" s="10"/>
      <c r="X12" s="10"/>
      <c r="Y12" s="10"/>
      <c r="Z12" s="39"/>
    </row>
    <row r="13" spans="2:26" s="37" customFormat="1" ht="29.25" customHeight="1">
      <c r="B13" s="55"/>
      <c r="C13" s="56"/>
      <c r="D13" s="57"/>
      <c r="E13" s="35">
        <v>0.2879153245272228</v>
      </c>
      <c r="F13" s="35">
        <v>0.2882405152627648</v>
      </c>
      <c r="G13" s="35">
        <v>0.2885038794432125</v>
      </c>
      <c r="H13" s="35">
        <f>H12/H6</f>
        <v>0.2885018830117605</v>
      </c>
      <c r="I13" s="35">
        <f aca="true" t="shared" si="1" ref="I13:N13">I12/I74</f>
        <v>0.28850186154028445</v>
      </c>
      <c r="J13" s="35">
        <f t="shared" si="1"/>
        <v>0.2885011135456127</v>
      </c>
      <c r="K13" s="35">
        <f t="shared" si="1"/>
        <v>0.28850051222789286</v>
      </c>
      <c r="L13" s="35">
        <f t="shared" si="1"/>
        <v>0.288500005454269</v>
      </c>
      <c r="M13" s="35">
        <f t="shared" si="1"/>
        <v>0.28849957939720017</v>
      </c>
      <c r="N13" s="35">
        <f t="shared" si="1"/>
        <v>0.2884992200420443</v>
      </c>
      <c r="O13" s="59"/>
      <c r="P13" s="59"/>
      <c r="Q13" s="59"/>
      <c r="R13" s="10"/>
      <c r="S13" s="10"/>
      <c r="T13" s="10"/>
      <c r="U13" s="10"/>
      <c r="V13" s="10"/>
      <c r="W13" s="10"/>
      <c r="X13" s="10"/>
      <c r="Y13" s="10"/>
      <c r="Z13" s="38"/>
    </row>
    <row r="14" spans="2:25" ht="29.25" customHeight="1">
      <c r="B14" s="52" t="s">
        <v>29</v>
      </c>
      <c r="C14" s="53"/>
      <c r="D14" s="54"/>
      <c r="E14" s="28">
        <v>16016.233474544037</v>
      </c>
      <c r="F14" s="28">
        <v>16480.066183805553</v>
      </c>
      <c r="G14" s="28">
        <v>16956.78045117409</v>
      </c>
      <c r="H14" s="28">
        <v>17451</v>
      </c>
      <c r="I14" s="28">
        <v>17954.712083263577</v>
      </c>
      <c r="J14" s="28">
        <v>18467.608169255294</v>
      </c>
      <c r="K14" s="28">
        <v>18987.79594935529</v>
      </c>
      <c r="L14" s="28">
        <v>19513.61037007695</v>
      </c>
      <c r="M14" s="28">
        <v>20043.25681166748</v>
      </c>
      <c r="N14" s="28">
        <f>'[1]5'!AH28</f>
        <v>20574.9575058907</v>
      </c>
      <c r="O14" s="58" t="s">
        <v>28</v>
      </c>
      <c r="P14" s="58"/>
      <c r="Q14" s="58"/>
      <c r="R14" s="10"/>
      <c r="S14" s="10"/>
      <c r="T14" s="10"/>
      <c r="U14" s="10"/>
      <c r="V14" s="10"/>
      <c r="W14" s="10"/>
      <c r="X14" s="10"/>
      <c r="Y14" s="10"/>
    </row>
    <row r="15" spans="2:25" ht="29.25" customHeight="1">
      <c r="B15" s="75"/>
      <c r="C15" s="76"/>
      <c r="D15" s="77"/>
      <c r="E15" s="31">
        <v>0.7120846754727767</v>
      </c>
      <c r="F15" s="31">
        <v>0.711759484737234</v>
      </c>
      <c r="G15" s="31">
        <v>0.7114961205567875</v>
      </c>
      <c r="H15" s="31">
        <f>H14/H6</f>
        <v>0.7115102261783821</v>
      </c>
      <c r="I15" s="31">
        <f aca="true" t="shared" si="2" ref="I15:N15">I14/I74</f>
        <v>0.7114981384597155</v>
      </c>
      <c r="J15" s="31">
        <f t="shared" si="2"/>
        <v>0.7114988864543873</v>
      </c>
      <c r="K15" s="31">
        <f t="shared" si="2"/>
        <v>0.7114994877721073</v>
      </c>
      <c r="L15" s="31">
        <f t="shared" si="2"/>
        <v>0.711499994545731</v>
      </c>
      <c r="M15" s="31">
        <f t="shared" si="2"/>
        <v>0.7115004206027996</v>
      </c>
      <c r="N15" s="31">
        <f t="shared" si="2"/>
        <v>0.7115007799579558</v>
      </c>
      <c r="O15" s="78"/>
      <c r="P15" s="78"/>
      <c r="Q15" s="78"/>
      <c r="R15" s="10"/>
      <c r="S15" s="10"/>
      <c r="T15" s="10"/>
      <c r="U15" s="10"/>
      <c r="V15" s="10"/>
      <c r="W15" s="10"/>
      <c r="X15" s="10"/>
      <c r="Y15" s="10"/>
    </row>
    <row r="16" spans="2:25" ht="29.25" customHeight="1">
      <c r="B16" s="81" t="s">
        <v>35</v>
      </c>
      <c r="C16" s="82"/>
      <c r="D16" s="82"/>
      <c r="E16" s="82"/>
      <c r="F16" s="82"/>
      <c r="G16" s="82"/>
      <c r="H16" s="82"/>
      <c r="I16" s="36"/>
      <c r="J16" s="79" t="s">
        <v>34</v>
      </c>
      <c r="K16" s="79"/>
      <c r="L16" s="79"/>
      <c r="M16" s="79"/>
      <c r="N16" s="79"/>
      <c r="O16" s="79"/>
      <c r="P16" s="79"/>
      <c r="Q16" s="80"/>
      <c r="R16" s="34"/>
      <c r="S16" s="34"/>
      <c r="T16" s="34"/>
      <c r="U16" s="34"/>
      <c r="V16" s="34"/>
      <c r="W16" s="34"/>
      <c r="X16" s="34"/>
      <c r="Y16" s="34"/>
    </row>
    <row r="17" spans="2:25" ht="29.25" customHeight="1">
      <c r="B17" s="52" t="s">
        <v>31</v>
      </c>
      <c r="C17" s="53"/>
      <c r="D17" s="54"/>
      <c r="E17" s="28">
        <v>925.6882608468342</v>
      </c>
      <c r="F17" s="28">
        <v>954.0548927793485</v>
      </c>
      <c r="G17" s="28">
        <v>982.9484667881126</v>
      </c>
      <c r="H17" s="28">
        <v>1012</v>
      </c>
      <c r="I17" s="28">
        <v>1040.4686737114985</v>
      </c>
      <c r="J17" s="28">
        <v>1070.5132793632588</v>
      </c>
      <c r="K17" s="28">
        <v>1100.6637692848037</v>
      </c>
      <c r="L17" s="28">
        <v>1131.1407669859707</v>
      </c>
      <c r="M17" s="28">
        <v>1161.8402052061363</v>
      </c>
      <c r="N17" s="28">
        <f>'[1]6'!AA28</f>
        <v>1192.6589855381235</v>
      </c>
      <c r="O17" s="58" t="s">
        <v>30</v>
      </c>
      <c r="P17" s="58"/>
      <c r="Q17" s="58"/>
      <c r="R17" s="10"/>
      <c r="S17" s="10"/>
      <c r="T17" s="10"/>
      <c r="U17" s="10"/>
      <c r="V17" s="10"/>
      <c r="W17" s="10"/>
      <c r="X17" s="10"/>
      <c r="Y17" s="10"/>
    </row>
    <row r="18" spans="2:25" ht="29.25" customHeight="1">
      <c r="B18" s="55"/>
      <c r="C18" s="56"/>
      <c r="D18" s="57"/>
      <c r="E18" s="35">
        <v>0.2939440760753927</v>
      </c>
      <c r="F18" s="35">
        <v>0.29428106804126614</v>
      </c>
      <c r="G18" s="35">
        <v>0.2945565460660029</v>
      </c>
      <c r="H18" s="35">
        <v>0.2946760391022218</v>
      </c>
      <c r="I18" s="35">
        <f aca="true" t="shared" si="3" ref="I18:N18">I17/I76</f>
        <v>0.29449890837739007</v>
      </c>
      <c r="J18" s="35">
        <f t="shared" si="3"/>
        <v>0.29455358614717975</v>
      </c>
      <c r="K18" s="35">
        <f t="shared" si="3"/>
        <v>0.2945529426486274</v>
      </c>
      <c r="L18" s="35">
        <f t="shared" si="3"/>
        <v>0.2945524003262406</v>
      </c>
      <c r="M18" s="35">
        <f t="shared" si="3"/>
        <v>0.2945519443824894</v>
      </c>
      <c r="N18" s="35">
        <f t="shared" si="3"/>
        <v>0.2945515598196259</v>
      </c>
      <c r="O18" s="59"/>
      <c r="P18" s="59"/>
      <c r="Q18" s="59"/>
      <c r="R18" s="30"/>
      <c r="S18" s="10"/>
      <c r="T18" s="10"/>
      <c r="U18" s="10"/>
      <c r="V18" s="10"/>
      <c r="W18" s="10"/>
      <c r="X18" s="10"/>
      <c r="Y18" s="10"/>
    </row>
    <row r="19" spans="2:25" ht="29.25" customHeight="1">
      <c r="B19" s="52" t="s">
        <v>29</v>
      </c>
      <c r="C19" s="53"/>
      <c r="D19" s="54"/>
      <c r="E19" s="28">
        <v>2223.5102983015654</v>
      </c>
      <c r="F19" s="28">
        <v>2287.9303940402724</v>
      </c>
      <c r="G19" s="28">
        <v>2354.096592695502</v>
      </c>
      <c r="H19" s="28">
        <v>2423</v>
      </c>
      <c r="I19" s="28">
        <v>2492.5450119561383</v>
      </c>
      <c r="J19" s="28">
        <v>2563.8450503579584</v>
      </c>
      <c r="K19" s="28">
        <v>2636.062672446206</v>
      </c>
      <c r="L19" s="28">
        <v>2709.061403266727</v>
      </c>
      <c r="M19" s="28">
        <v>2782.5921007556017</v>
      </c>
      <c r="N19" s="28">
        <f>'[1]6'!AB28</f>
        <v>2856.407963109069</v>
      </c>
      <c r="O19" s="58" t="s">
        <v>28</v>
      </c>
      <c r="P19" s="58"/>
      <c r="Q19" s="58"/>
      <c r="R19" s="30"/>
      <c r="S19" s="10"/>
      <c r="T19" s="10"/>
      <c r="U19" s="10"/>
      <c r="V19" s="10"/>
      <c r="W19" s="10"/>
      <c r="X19" s="10"/>
      <c r="Y19" s="10"/>
    </row>
    <row r="20" spans="2:25" ht="29.25" customHeight="1">
      <c r="B20" s="75"/>
      <c r="C20" s="76"/>
      <c r="D20" s="77"/>
      <c r="E20" s="31">
        <v>0.7060559239246074</v>
      </c>
      <c r="F20" s="31">
        <v>0.7057189319587339</v>
      </c>
      <c r="G20" s="31">
        <v>0.7054434539339971</v>
      </c>
      <c r="H20" s="31">
        <v>0.705533639075774</v>
      </c>
      <c r="I20" s="31">
        <f aca="true" t="shared" si="4" ref="I20:N20">I19/I76</f>
        <v>0.70550109162261</v>
      </c>
      <c r="J20" s="31">
        <f t="shared" si="4"/>
        <v>0.7054464138528203</v>
      </c>
      <c r="K20" s="31">
        <f t="shared" si="4"/>
        <v>0.7054470573513725</v>
      </c>
      <c r="L20" s="31">
        <f t="shared" si="4"/>
        <v>0.7054475996737594</v>
      </c>
      <c r="M20" s="31">
        <f t="shared" si="4"/>
        <v>0.7054480556175106</v>
      </c>
      <c r="N20" s="31">
        <f t="shared" si="4"/>
        <v>0.7054484401803741</v>
      </c>
      <c r="O20" s="78"/>
      <c r="P20" s="78"/>
      <c r="Q20" s="78"/>
      <c r="R20" s="30"/>
      <c r="S20" s="10"/>
      <c r="T20" s="10"/>
      <c r="U20" s="10"/>
      <c r="V20" s="10"/>
      <c r="W20" s="10"/>
      <c r="X20" s="10"/>
      <c r="Y20" s="10"/>
    </row>
    <row r="21" spans="2:25" ht="29.25" customHeight="1">
      <c r="B21" s="81" t="s">
        <v>33</v>
      </c>
      <c r="C21" s="82"/>
      <c r="D21" s="82"/>
      <c r="E21" s="82"/>
      <c r="F21" s="82"/>
      <c r="G21" s="82"/>
      <c r="H21" s="82"/>
      <c r="I21" s="82"/>
      <c r="J21" s="79" t="s">
        <v>32</v>
      </c>
      <c r="K21" s="79"/>
      <c r="L21" s="79"/>
      <c r="M21" s="79"/>
      <c r="N21" s="79"/>
      <c r="O21" s="79"/>
      <c r="P21" s="79"/>
      <c r="Q21" s="80"/>
      <c r="R21" s="30"/>
      <c r="S21" s="34"/>
      <c r="T21" s="34"/>
      <c r="U21" s="34"/>
      <c r="V21" s="34"/>
      <c r="W21" s="34"/>
      <c r="X21" s="34"/>
      <c r="Y21" s="34"/>
    </row>
    <row r="22" spans="2:25" ht="29.25" customHeight="1">
      <c r="B22" s="52" t="s">
        <v>31</v>
      </c>
      <c r="C22" s="53"/>
      <c r="D22" s="54"/>
      <c r="E22" s="28">
        <v>974.0082655310428</v>
      </c>
      <c r="F22" s="28">
        <v>1003.8700578402655</v>
      </c>
      <c r="G22" s="28">
        <v>1034.282686189549</v>
      </c>
      <c r="H22" s="28">
        <v>1064</v>
      </c>
      <c r="I22" s="28">
        <v>1095.140906539254</v>
      </c>
      <c r="J22" s="28">
        <v>1126.4206747355522</v>
      </c>
      <c r="K22" s="28">
        <v>1158.1457978966744</v>
      </c>
      <c r="L22" s="28">
        <v>1190.2144776382033</v>
      </c>
      <c r="M22" s="28">
        <v>1222.517212135687</v>
      </c>
      <c r="N22" s="28">
        <f>'[1]7'!AA28</f>
        <v>1254.945519085602</v>
      </c>
      <c r="O22" s="58" t="s">
        <v>30</v>
      </c>
      <c r="P22" s="58"/>
      <c r="Q22" s="58"/>
      <c r="R22" s="30"/>
      <c r="S22" s="10"/>
      <c r="T22" s="10"/>
      <c r="U22" s="10"/>
      <c r="V22" s="10"/>
      <c r="W22" s="10"/>
      <c r="X22" s="10"/>
      <c r="Y22" s="10"/>
    </row>
    <row r="23" spans="2:25" ht="29.25" customHeight="1">
      <c r="B23" s="64"/>
      <c r="C23" s="65"/>
      <c r="D23" s="66"/>
      <c r="E23" s="33">
        <v>0.3006753236723033</v>
      </c>
      <c r="F23" s="33">
        <v>0.3010173564638764</v>
      </c>
      <c r="G23" s="33">
        <v>0.3012972926642627</v>
      </c>
      <c r="H23" s="33">
        <v>0.3011785000796148</v>
      </c>
      <c r="I23" s="33">
        <f aca="true" t="shared" si="5" ref="I23:N23">I22/I78</f>
        <v>0.3012950874935074</v>
      </c>
      <c r="J23" s="33">
        <f t="shared" si="5"/>
        <v>0.30129427008282555</v>
      </c>
      <c r="K23" s="33">
        <f t="shared" si="5"/>
        <v>0.3012936129612394</v>
      </c>
      <c r="L23" s="33">
        <f t="shared" si="5"/>
        <v>0.3012930591577663</v>
      </c>
      <c r="M23" s="33">
        <f t="shared" si="5"/>
        <v>0.30129259356159876</v>
      </c>
      <c r="N23" s="33">
        <f t="shared" si="5"/>
        <v>0.3012922008574767</v>
      </c>
      <c r="O23" s="67"/>
      <c r="P23" s="67"/>
      <c r="Q23" s="67"/>
      <c r="R23" s="30"/>
      <c r="S23" s="10"/>
      <c r="T23" s="10"/>
      <c r="U23" s="10"/>
      <c r="V23" s="10"/>
      <c r="W23" s="10"/>
      <c r="X23" s="10"/>
      <c r="Y23" s="10"/>
    </row>
    <row r="24" spans="2:25" ht="29.25" customHeight="1">
      <c r="B24" s="64" t="s">
        <v>29</v>
      </c>
      <c r="C24" s="65"/>
      <c r="D24" s="66"/>
      <c r="E24" s="32">
        <v>2265.393803235279</v>
      </c>
      <c r="F24" s="32">
        <v>2331.0541127556417</v>
      </c>
      <c r="G24" s="32">
        <v>2398.481933245834</v>
      </c>
      <c r="H24" s="32">
        <v>2468</v>
      </c>
      <c r="I24" s="32">
        <v>2539.6375946630037</v>
      </c>
      <c r="J24" s="32">
        <v>2612.185686500259</v>
      </c>
      <c r="K24" s="32">
        <v>2685.7650852911042</v>
      </c>
      <c r="L24" s="32">
        <v>2760.140306389432</v>
      </c>
      <c r="M24" s="32">
        <v>2835.0575117705134</v>
      </c>
      <c r="N24" s="32">
        <f>'[1]7'!AB28</f>
        <v>2910.2652481165715</v>
      </c>
      <c r="O24" s="67" t="s">
        <v>28</v>
      </c>
      <c r="P24" s="67"/>
      <c r="Q24" s="67"/>
      <c r="R24" s="30"/>
      <c r="S24" s="10"/>
      <c r="T24" s="10"/>
      <c r="U24" s="10"/>
      <c r="V24" s="10"/>
      <c r="W24" s="10"/>
      <c r="X24" s="10"/>
      <c r="Y24" s="10"/>
    </row>
    <row r="25" spans="2:25" ht="29.25" customHeight="1">
      <c r="B25" s="75"/>
      <c r="C25" s="76"/>
      <c r="D25" s="77"/>
      <c r="E25" s="31">
        <v>0.6993246763276967</v>
      </c>
      <c r="F25" s="31">
        <v>0.6989826435361236</v>
      </c>
      <c r="G25" s="31">
        <v>0.6987027073357374</v>
      </c>
      <c r="H25" s="31">
        <v>0.6985982501846704</v>
      </c>
      <c r="I25" s="31">
        <f aca="true" t="shared" si="6" ref="I25:N25">I24/I78</f>
        <v>0.6987049125064926</v>
      </c>
      <c r="J25" s="31">
        <f t="shared" si="6"/>
        <v>0.6987057299171745</v>
      </c>
      <c r="K25" s="31">
        <f t="shared" si="6"/>
        <v>0.6987063870387606</v>
      </c>
      <c r="L25" s="31">
        <f t="shared" si="6"/>
        <v>0.6987069408422337</v>
      </c>
      <c r="M25" s="31">
        <f t="shared" si="6"/>
        <v>0.6987074064384013</v>
      </c>
      <c r="N25" s="31">
        <f t="shared" si="6"/>
        <v>0.6987077991425232</v>
      </c>
      <c r="O25" s="78"/>
      <c r="P25" s="78"/>
      <c r="Q25" s="78"/>
      <c r="R25" s="30"/>
      <c r="S25" s="10"/>
      <c r="T25" s="10"/>
      <c r="U25" s="10"/>
      <c r="V25" s="10"/>
      <c r="W25" s="10"/>
      <c r="X25" s="10"/>
      <c r="Y25" s="10"/>
    </row>
    <row r="26" spans="2:25" ht="29.25" customHeight="1">
      <c r="B26" s="95" t="s">
        <v>27</v>
      </c>
      <c r="C26" s="96"/>
      <c r="D26" s="96"/>
      <c r="E26" s="62" t="s">
        <v>26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/>
      <c r="R26" s="30"/>
      <c r="S26" s="29"/>
      <c r="T26" s="29"/>
      <c r="U26" s="29"/>
      <c r="V26" s="29"/>
      <c r="W26" s="29"/>
      <c r="X26" s="29"/>
      <c r="Y26" s="29"/>
    </row>
    <row r="27" spans="2:25" ht="29.25" customHeight="1">
      <c r="B27" s="85">
        <v>1</v>
      </c>
      <c r="C27" s="87" t="s">
        <v>25</v>
      </c>
      <c r="D27" s="88"/>
      <c r="E27" s="28">
        <v>9629.265396391074</v>
      </c>
      <c r="F27" s="28">
        <v>9807.425986420914</v>
      </c>
      <c r="G27" s="28">
        <v>10001.619539781139</v>
      </c>
      <c r="H27" s="27">
        <v>10211.560269054888</v>
      </c>
      <c r="I27" s="27">
        <v>10436.007984521188</v>
      </c>
      <c r="J27" s="27">
        <v>10673.001210507604</v>
      </c>
      <c r="K27" s="27">
        <v>10920.367297195062</v>
      </c>
      <c r="L27" s="27">
        <v>11175.867326176536</v>
      </c>
      <c r="M27" s="27">
        <v>11438.227156198762</v>
      </c>
      <c r="N27" s="27">
        <v>11706.788979875242</v>
      </c>
      <c r="O27" s="91" t="s">
        <v>24</v>
      </c>
      <c r="P27" s="92"/>
      <c r="Q27" s="85">
        <v>1</v>
      </c>
      <c r="R27" s="24"/>
      <c r="S27" s="24"/>
      <c r="T27" s="24"/>
      <c r="U27" s="24"/>
      <c r="V27" s="24"/>
      <c r="W27" s="24"/>
      <c r="X27" s="24"/>
      <c r="Y27" s="24"/>
    </row>
    <row r="28" spans="2:25" ht="29.25" customHeight="1">
      <c r="B28" s="86"/>
      <c r="C28" s="89"/>
      <c r="D28" s="90"/>
      <c r="E28" s="26">
        <v>42.811890421855786</v>
      </c>
      <c r="F28" s="26">
        <v>42.357405539748775</v>
      </c>
      <c r="G28" s="25">
        <f aca="true" t="shared" si="7" ref="G28:N28">G27/G6*100</f>
        <v>41.96618292210371</v>
      </c>
      <c r="H28" s="25">
        <f t="shared" si="7"/>
        <v>41.634459668038645</v>
      </c>
      <c r="I28" s="25">
        <f t="shared" si="7"/>
        <v>41.35516191796207</v>
      </c>
      <c r="J28" s="25">
        <f t="shared" si="7"/>
        <v>41.11971841077192</v>
      </c>
      <c r="K28" s="25">
        <f t="shared" si="7"/>
        <v>40.920156077943204</v>
      </c>
      <c r="L28" s="25">
        <f t="shared" si="7"/>
        <v>40.74914580549279</v>
      </c>
      <c r="M28" s="25">
        <f t="shared" si="7"/>
        <v>40.603697837411104</v>
      </c>
      <c r="N28" s="25">
        <f t="shared" si="7"/>
        <v>40.48314310053713</v>
      </c>
      <c r="O28" s="93"/>
      <c r="P28" s="94"/>
      <c r="Q28" s="86"/>
      <c r="R28" s="24"/>
      <c r="S28" s="24"/>
      <c r="T28" s="24"/>
      <c r="U28" s="24"/>
      <c r="V28" s="24"/>
      <c r="W28" s="24"/>
      <c r="X28" s="24"/>
      <c r="Y28" s="24"/>
    </row>
    <row r="29" spans="2:25" ht="29.25" customHeight="1">
      <c r="B29" s="85">
        <v>2</v>
      </c>
      <c r="C29" s="87" t="s">
        <v>23</v>
      </c>
      <c r="D29" s="88"/>
      <c r="E29" s="28">
        <v>12132.483600139667</v>
      </c>
      <c r="F29" s="28">
        <v>12613.628451359002</v>
      </c>
      <c r="G29" s="28">
        <v>13093.44000327804</v>
      </c>
      <c r="H29" s="27">
        <v>13571.064308680696</v>
      </c>
      <c r="I29" s="27">
        <v>14046.48846437863</v>
      </c>
      <c r="J29" s="27">
        <v>14519.951667691554</v>
      </c>
      <c r="K29" s="27">
        <v>14991.392029086845</v>
      </c>
      <c r="L29" s="27">
        <v>15460.780663990257</v>
      </c>
      <c r="M29" s="27">
        <v>15926.683267708539</v>
      </c>
      <c r="N29" s="27">
        <v>16386.651190336645</v>
      </c>
      <c r="O29" s="91" t="s">
        <v>22</v>
      </c>
      <c r="P29" s="92"/>
      <c r="Q29" s="85">
        <v>2</v>
      </c>
      <c r="R29" s="24"/>
      <c r="S29" s="24"/>
      <c r="T29" s="24"/>
      <c r="U29" s="24"/>
      <c r="V29" s="24"/>
      <c r="W29" s="24"/>
      <c r="X29" s="24"/>
      <c r="Y29" s="24"/>
    </row>
    <row r="30" spans="2:25" ht="29.25" customHeight="1">
      <c r="B30" s="86"/>
      <c r="C30" s="89"/>
      <c r="D30" s="90"/>
      <c r="E30" s="26">
        <v>53.94124443063036</v>
      </c>
      <c r="F30" s="26">
        <v>54.477145826201124</v>
      </c>
      <c r="G30" s="25">
        <f aca="true" t="shared" si="8" ref="G30:N30">G29/G6*100</f>
        <v>54.93927219202946</v>
      </c>
      <c r="H30" s="25">
        <f t="shared" si="8"/>
        <v>55.331792079254896</v>
      </c>
      <c r="I30" s="25">
        <f t="shared" si="8"/>
        <v>55.662548906129125</v>
      </c>
      <c r="J30" s="25">
        <f t="shared" si="8"/>
        <v>55.94080916300196</v>
      </c>
      <c r="K30" s="25">
        <f t="shared" si="8"/>
        <v>56.174859779069365</v>
      </c>
      <c r="L30" s="25">
        <f t="shared" si="8"/>
        <v>56.37268116703936</v>
      </c>
      <c r="M30" s="25">
        <f t="shared" si="8"/>
        <v>56.53692885472466</v>
      </c>
      <c r="N30" s="25">
        <f t="shared" si="8"/>
        <v>56.6665330875431</v>
      </c>
      <c r="O30" s="93"/>
      <c r="P30" s="94"/>
      <c r="Q30" s="86"/>
      <c r="R30" s="24"/>
      <c r="S30" s="24"/>
      <c r="T30" s="24"/>
      <c r="U30" s="24"/>
      <c r="V30" s="24"/>
      <c r="W30" s="24"/>
      <c r="X30" s="24"/>
      <c r="Y30" s="24"/>
    </row>
    <row r="31" spans="2:25" ht="29.25" customHeight="1">
      <c r="B31" s="85">
        <v>3</v>
      </c>
      <c r="C31" s="87" t="s">
        <v>21</v>
      </c>
      <c r="D31" s="88"/>
      <c r="E31" s="28">
        <v>730.2860467881211</v>
      </c>
      <c r="F31" s="28">
        <v>732.9274018714502</v>
      </c>
      <c r="G31" s="28">
        <v>737.5095479773508</v>
      </c>
      <c r="H31" s="27">
        <v>744.0784237542036</v>
      </c>
      <c r="I31" s="27">
        <v>752.5830442563861</v>
      </c>
      <c r="J31" s="27">
        <v>762.9671110575125</v>
      </c>
      <c r="K31" s="27">
        <v>775.2534905664854</v>
      </c>
      <c r="L31" s="27">
        <v>789.3682005089933</v>
      </c>
      <c r="M31" s="27">
        <v>805.4971138512412</v>
      </c>
      <c r="N31" s="27">
        <v>824.2477444893768</v>
      </c>
      <c r="O31" s="91" t="s">
        <v>20</v>
      </c>
      <c r="P31" s="92"/>
      <c r="Q31" s="85">
        <v>3</v>
      </c>
      <c r="R31" s="24"/>
      <c r="S31" s="24"/>
      <c r="T31" s="24"/>
      <c r="U31" s="24"/>
      <c r="V31" s="24"/>
      <c r="W31" s="24"/>
      <c r="X31" s="24"/>
      <c r="Y31" s="24"/>
    </row>
    <row r="32" spans="2:25" ht="29.25" customHeight="1">
      <c r="B32" s="86"/>
      <c r="C32" s="89"/>
      <c r="D32" s="90"/>
      <c r="E32" s="26">
        <v>3.2468651475138466</v>
      </c>
      <c r="F32" s="26">
        <v>3.1654486340500907</v>
      </c>
      <c r="G32" s="25">
        <f aca="true" t="shared" si="9" ref="G32:N32">G31/G6*100</f>
        <v>3.094544885866835</v>
      </c>
      <c r="H32" s="25">
        <f t="shared" si="9"/>
        <v>3.0337482527064785</v>
      </c>
      <c r="I32" s="25">
        <f t="shared" si="9"/>
        <v>2.9822891759088295</v>
      </c>
      <c r="J32" s="25">
        <f t="shared" si="9"/>
        <v>2.9394724262261156</v>
      </c>
      <c r="K32" s="25">
        <f t="shared" si="9"/>
        <v>2.9049841429874936</v>
      </c>
      <c r="L32" s="25">
        <f t="shared" si="9"/>
        <v>2.87817302746784</v>
      </c>
      <c r="M32" s="25">
        <f t="shared" si="9"/>
        <v>2.8593733078642316</v>
      </c>
      <c r="N32" s="25">
        <f t="shared" si="9"/>
        <v>2.850323811919774</v>
      </c>
      <c r="O32" s="93"/>
      <c r="P32" s="94"/>
      <c r="Q32" s="86"/>
      <c r="R32" s="24"/>
      <c r="S32" s="24"/>
      <c r="T32" s="24"/>
      <c r="U32" s="24"/>
      <c r="V32" s="24"/>
      <c r="W32" s="24"/>
      <c r="X32" s="24"/>
      <c r="Y32" s="24"/>
    </row>
    <row r="33" spans="2:25" ht="48" customHeight="1">
      <c r="B33" s="97" t="s">
        <v>19</v>
      </c>
      <c r="C33" s="97"/>
      <c r="D33" s="97"/>
      <c r="E33" s="23">
        <v>0.7936763579289094</v>
      </c>
      <c r="F33" s="23">
        <v>0.7775261515146543</v>
      </c>
      <c r="G33" s="21">
        <f aca="true" t="shared" si="10" ref="G33:N33">(G27/G29)*100</f>
        <v>76.3864922990227</v>
      </c>
      <c r="H33" s="21">
        <f t="shared" si="10"/>
        <v>75.24509527615376</v>
      </c>
      <c r="I33" s="21">
        <f t="shared" si="10"/>
        <v>74.29620585234889</v>
      </c>
      <c r="J33" s="21">
        <f t="shared" si="10"/>
        <v>73.50576265523097</v>
      </c>
      <c r="K33" s="21">
        <f t="shared" si="10"/>
        <v>72.84425139444667</v>
      </c>
      <c r="L33" s="21">
        <f t="shared" si="10"/>
        <v>72.28527180523476</v>
      </c>
      <c r="M33" s="21">
        <f t="shared" si="10"/>
        <v>71.81801109456259</v>
      </c>
      <c r="N33" s="21">
        <f t="shared" si="10"/>
        <v>71.44100917201949</v>
      </c>
      <c r="O33" s="98" t="s">
        <v>18</v>
      </c>
      <c r="P33" s="98"/>
      <c r="Q33" s="98"/>
      <c r="R33" s="20"/>
      <c r="S33" s="20"/>
      <c r="T33" s="20"/>
      <c r="U33" s="20"/>
      <c r="V33" s="20"/>
      <c r="W33" s="20"/>
      <c r="X33" s="20"/>
      <c r="Y33" s="20"/>
    </row>
    <row r="34" spans="2:25" ht="48" customHeight="1">
      <c r="B34" s="97" t="s">
        <v>17</v>
      </c>
      <c r="C34" s="97"/>
      <c r="D34" s="97"/>
      <c r="E34" s="23">
        <v>0.06019262591706402</v>
      </c>
      <c r="F34" s="23">
        <v>0.05810599263310979</v>
      </c>
      <c r="G34" s="21">
        <f aca="true" t="shared" si="11" ref="G34:N34">G31/G29*100</f>
        <v>5.632664508278267</v>
      </c>
      <c r="H34" s="21">
        <f t="shared" si="11"/>
        <v>5.48283028382863</v>
      </c>
      <c r="I34" s="21">
        <f t="shared" si="11"/>
        <v>5.357802031197396</v>
      </c>
      <c r="J34" s="21">
        <f t="shared" si="11"/>
        <v>5.25461191964706</v>
      </c>
      <c r="K34" s="21">
        <f t="shared" si="11"/>
        <v>5.171324244355096</v>
      </c>
      <c r="L34" s="21">
        <f t="shared" si="11"/>
        <v>5.105616706325268</v>
      </c>
      <c r="M34" s="21">
        <f t="shared" si="11"/>
        <v>5.057532069369347</v>
      </c>
      <c r="N34" s="21">
        <f t="shared" si="11"/>
        <v>5.029995054605441</v>
      </c>
      <c r="O34" s="98" t="s">
        <v>16</v>
      </c>
      <c r="P34" s="98"/>
      <c r="Q34" s="98"/>
      <c r="R34" s="20"/>
      <c r="S34" s="20"/>
      <c r="T34" s="20"/>
      <c r="U34" s="20"/>
      <c r="V34" s="20"/>
      <c r="W34" s="20"/>
      <c r="X34" s="20"/>
      <c r="Y34" s="20"/>
    </row>
    <row r="35" spans="2:25" ht="48" customHeight="1">
      <c r="B35" s="97" t="s">
        <v>15</v>
      </c>
      <c r="C35" s="97"/>
      <c r="D35" s="97"/>
      <c r="E35" s="23">
        <v>0.8538689838459735</v>
      </c>
      <c r="F35" s="23">
        <v>0.8356321441477641</v>
      </c>
      <c r="G35" s="21">
        <f aca="true" t="shared" si="12" ref="G35:N35">(G27+G31)/G29*100</f>
        <v>82.01915680730099</v>
      </c>
      <c r="H35" s="21">
        <f t="shared" si="12"/>
        <v>80.72792555998238</v>
      </c>
      <c r="I35" s="21">
        <f t="shared" si="12"/>
        <v>79.65400788354629</v>
      </c>
      <c r="J35" s="21">
        <f t="shared" si="12"/>
        <v>78.76037457487803</v>
      </c>
      <c r="K35" s="21">
        <f t="shared" si="12"/>
        <v>78.01557563880178</v>
      </c>
      <c r="L35" s="21">
        <f t="shared" si="12"/>
        <v>77.39088851156004</v>
      </c>
      <c r="M35" s="21">
        <f t="shared" si="12"/>
        <v>76.87554316393194</v>
      </c>
      <c r="N35" s="21">
        <f t="shared" si="12"/>
        <v>76.47100422662493</v>
      </c>
      <c r="O35" s="98" t="s">
        <v>14</v>
      </c>
      <c r="P35" s="98"/>
      <c r="Q35" s="98"/>
      <c r="R35" s="20"/>
      <c r="S35" s="20"/>
      <c r="T35" s="20"/>
      <c r="U35" s="20"/>
      <c r="V35" s="20"/>
      <c r="W35" s="20"/>
      <c r="X35" s="20"/>
      <c r="Y35" s="20"/>
    </row>
    <row r="36" spans="2:25" ht="36.75" customHeight="1">
      <c r="B36" s="97" t="s">
        <v>13</v>
      </c>
      <c r="C36" s="97"/>
      <c r="D36" s="97"/>
      <c r="E36" s="22">
        <v>185.38689838459737</v>
      </c>
      <c r="F36" s="22">
        <v>183.5632144147764</v>
      </c>
      <c r="G36" s="21">
        <f aca="true" t="shared" si="13" ref="G36:N36">(G27+G29+G31)/G29*100</f>
        <v>182.019156807301</v>
      </c>
      <c r="H36" s="21">
        <f t="shared" si="13"/>
        <v>180.7279255599824</v>
      </c>
      <c r="I36" s="21">
        <f t="shared" si="13"/>
        <v>179.65400788354626</v>
      </c>
      <c r="J36" s="21">
        <f t="shared" si="13"/>
        <v>178.760374574878</v>
      </c>
      <c r="K36" s="21">
        <f t="shared" si="13"/>
        <v>178.0155756388018</v>
      </c>
      <c r="L36" s="21">
        <f t="shared" si="13"/>
        <v>177.39088851156</v>
      </c>
      <c r="M36" s="21">
        <f t="shared" si="13"/>
        <v>176.87554316393192</v>
      </c>
      <c r="N36" s="21">
        <f t="shared" si="13"/>
        <v>176.47100422662493</v>
      </c>
      <c r="O36" s="98" t="s">
        <v>12</v>
      </c>
      <c r="P36" s="98"/>
      <c r="Q36" s="98"/>
      <c r="R36" s="20"/>
      <c r="S36" s="20"/>
      <c r="T36" s="20"/>
      <c r="U36" s="20"/>
      <c r="V36" s="20"/>
      <c r="W36" s="20"/>
      <c r="X36" s="20"/>
      <c r="Y36" s="20"/>
    </row>
    <row r="37" spans="2:25" ht="27" customHeight="1">
      <c r="B37" s="99" t="s">
        <v>11</v>
      </c>
      <c r="C37" s="99"/>
      <c r="D37" s="19" t="s">
        <v>8</v>
      </c>
      <c r="E37" s="18">
        <v>21.9</v>
      </c>
      <c r="F37" s="18">
        <v>21.9</v>
      </c>
      <c r="G37" s="18">
        <v>22</v>
      </c>
      <c r="H37" s="18">
        <v>22.3</v>
      </c>
      <c r="I37" s="18">
        <v>22.4</v>
      </c>
      <c r="J37" s="18">
        <v>22.4</v>
      </c>
      <c r="K37" s="18">
        <v>22.4</v>
      </c>
      <c r="L37" s="18">
        <v>23.1</v>
      </c>
      <c r="M37" s="18">
        <v>23.1</v>
      </c>
      <c r="N37" s="18">
        <v>23.1</v>
      </c>
      <c r="O37" s="17" t="s">
        <v>7</v>
      </c>
      <c r="P37" s="58" t="s">
        <v>10</v>
      </c>
      <c r="Q37" s="58"/>
      <c r="R37" s="10"/>
      <c r="S37" s="10"/>
      <c r="T37" s="10"/>
      <c r="U37" s="10"/>
      <c r="V37" s="10"/>
      <c r="W37" s="10"/>
      <c r="X37" s="10"/>
      <c r="Y37" s="10"/>
    </row>
    <row r="38" spans="2:25" ht="27" customHeight="1">
      <c r="B38" s="100"/>
      <c r="C38" s="100"/>
      <c r="D38" s="16" t="s">
        <v>5</v>
      </c>
      <c r="E38" s="15">
        <v>22.3</v>
      </c>
      <c r="F38" s="15">
        <v>22.3</v>
      </c>
      <c r="G38" s="15">
        <v>22.4</v>
      </c>
      <c r="H38" s="15">
        <v>22.5</v>
      </c>
      <c r="I38" s="15">
        <v>22.8</v>
      </c>
      <c r="J38" s="15">
        <v>22.8</v>
      </c>
      <c r="K38" s="15">
        <v>22.8</v>
      </c>
      <c r="L38" s="15">
        <v>23.6</v>
      </c>
      <c r="M38" s="15">
        <v>23.6</v>
      </c>
      <c r="N38" s="15">
        <v>23.6</v>
      </c>
      <c r="O38" s="14" t="s">
        <v>4</v>
      </c>
      <c r="P38" s="67"/>
      <c r="Q38" s="67"/>
      <c r="R38" s="10"/>
      <c r="S38" s="10"/>
      <c r="T38" s="10"/>
      <c r="U38" s="10"/>
      <c r="V38" s="10"/>
      <c r="W38" s="10"/>
      <c r="X38" s="10"/>
      <c r="Y38" s="10"/>
    </row>
    <row r="39" spans="2:25" ht="27" customHeight="1">
      <c r="B39" s="101"/>
      <c r="C39" s="101"/>
      <c r="D39" s="13" t="s">
        <v>3</v>
      </c>
      <c r="E39" s="12">
        <v>22.1</v>
      </c>
      <c r="F39" s="12">
        <v>22.1</v>
      </c>
      <c r="G39" s="12">
        <v>22.2</v>
      </c>
      <c r="H39" s="12">
        <v>22.1</v>
      </c>
      <c r="I39" s="12">
        <v>22.6</v>
      </c>
      <c r="J39" s="12">
        <v>22.6</v>
      </c>
      <c r="K39" s="12">
        <v>22.6</v>
      </c>
      <c r="L39" s="12">
        <v>23.4</v>
      </c>
      <c r="M39" s="12">
        <v>23.4</v>
      </c>
      <c r="N39" s="12">
        <v>23.4</v>
      </c>
      <c r="O39" s="11" t="s">
        <v>2</v>
      </c>
      <c r="P39" s="78"/>
      <c r="Q39" s="78"/>
      <c r="R39" s="10"/>
      <c r="S39" s="10"/>
      <c r="T39" s="10"/>
      <c r="U39" s="10"/>
      <c r="V39" s="10"/>
      <c r="W39" s="10"/>
      <c r="X39" s="10"/>
      <c r="Y39" s="10"/>
    </row>
    <row r="40" spans="2:25" ht="27" customHeight="1">
      <c r="B40" s="99" t="s">
        <v>9</v>
      </c>
      <c r="C40" s="99"/>
      <c r="D40" s="19" t="s">
        <v>8</v>
      </c>
      <c r="E40" s="18">
        <v>16.9</v>
      </c>
      <c r="F40" s="18">
        <v>16.9</v>
      </c>
      <c r="G40" s="18">
        <v>17.1</v>
      </c>
      <c r="H40" s="18">
        <v>17.3</v>
      </c>
      <c r="I40" s="18">
        <v>17.5</v>
      </c>
      <c r="J40" s="18">
        <v>17.8</v>
      </c>
      <c r="K40" s="18">
        <v>18</v>
      </c>
      <c r="L40" s="18">
        <v>18.8</v>
      </c>
      <c r="M40" s="18">
        <v>18.8</v>
      </c>
      <c r="N40" s="18">
        <v>18.8</v>
      </c>
      <c r="O40" s="17" t="s">
        <v>7</v>
      </c>
      <c r="P40" s="58" t="s">
        <v>6</v>
      </c>
      <c r="Q40" s="58"/>
      <c r="R40" s="10"/>
      <c r="S40" s="10"/>
      <c r="T40" s="10"/>
      <c r="U40" s="10"/>
      <c r="V40" s="10"/>
      <c r="W40" s="10"/>
      <c r="X40" s="10"/>
      <c r="Y40" s="10"/>
    </row>
    <row r="41" spans="2:25" ht="27" customHeight="1">
      <c r="B41" s="100"/>
      <c r="C41" s="100"/>
      <c r="D41" s="16" t="s">
        <v>5</v>
      </c>
      <c r="E41" s="15">
        <v>17.2</v>
      </c>
      <c r="F41" s="15">
        <v>17.2</v>
      </c>
      <c r="G41" s="15">
        <v>17.4</v>
      </c>
      <c r="H41" s="15">
        <v>17.6</v>
      </c>
      <c r="I41" s="15">
        <v>17.8</v>
      </c>
      <c r="J41" s="15">
        <v>18</v>
      </c>
      <c r="K41" s="15">
        <v>18.2</v>
      </c>
      <c r="L41" s="15">
        <v>19.1</v>
      </c>
      <c r="M41" s="15">
        <v>19.1</v>
      </c>
      <c r="N41" s="15">
        <v>19.1</v>
      </c>
      <c r="O41" s="14" t="s">
        <v>4</v>
      </c>
      <c r="P41" s="67"/>
      <c r="Q41" s="67"/>
      <c r="R41" s="10"/>
      <c r="S41" s="10"/>
      <c r="T41" s="10"/>
      <c r="U41" s="10"/>
      <c r="V41" s="10"/>
      <c r="W41" s="10"/>
      <c r="X41" s="10"/>
      <c r="Y41" s="10"/>
    </row>
    <row r="42" spans="2:25" ht="27" customHeight="1">
      <c r="B42" s="101"/>
      <c r="C42" s="101"/>
      <c r="D42" s="13" t="s">
        <v>3</v>
      </c>
      <c r="E42" s="12">
        <v>17</v>
      </c>
      <c r="F42" s="12">
        <v>17</v>
      </c>
      <c r="G42" s="12">
        <v>17.2</v>
      </c>
      <c r="H42" s="12">
        <v>17.5</v>
      </c>
      <c r="I42" s="12">
        <v>17.7</v>
      </c>
      <c r="J42" s="12">
        <v>17.9</v>
      </c>
      <c r="K42" s="12">
        <v>18.1</v>
      </c>
      <c r="L42" s="12">
        <v>19</v>
      </c>
      <c r="M42" s="12">
        <v>19</v>
      </c>
      <c r="N42" s="12">
        <v>19</v>
      </c>
      <c r="O42" s="11" t="s">
        <v>2</v>
      </c>
      <c r="P42" s="78"/>
      <c r="Q42" s="78"/>
      <c r="R42" s="10"/>
      <c r="S42" s="10"/>
      <c r="T42" s="10"/>
      <c r="U42" s="10"/>
      <c r="V42" s="10"/>
      <c r="W42" s="10"/>
      <c r="X42" s="10"/>
      <c r="Y42" s="10"/>
    </row>
    <row r="43" spans="2:26" ht="42" customHeight="1">
      <c r="B43" s="51" t="s">
        <v>1</v>
      </c>
      <c r="C43" s="51"/>
      <c r="D43" s="51"/>
      <c r="E43" s="51"/>
      <c r="F43" s="51"/>
      <c r="G43" s="51"/>
      <c r="H43" s="51"/>
      <c r="I43" s="50" t="s">
        <v>0</v>
      </c>
      <c r="J43" s="50"/>
      <c r="K43" s="50"/>
      <c r="L43" s="50"/>
      <c r="M43" s="50"/>
      <c r="N43" s="50"/>
      <c r="O43" s="50"/>
      <c r="P43" s="50"/>
      <c r="Q43" s="50"/>
      <c r="R43" s="9"/>
      <c r="S43" s="9"/>
      <c r="T43" s="9"/>
      <c r="U43" s="9"/>
      <c r="V43" s="9"/>
      <c r="W43" s="9"/>
      <c r="X43" s="9"/>
      <c r="Y43" s="9"/>
      <c r="Z43" s="8"/>
    </row>
    <row r="44" ht="43.5" customHeight="1">
      <c r="N44" s="7"/>
    </row>
    <row r="54" spans="7:20" ht="12.75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7:20" ht="12.75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7:20" ht="12.7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7:20" ht="12.75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7:20" ht="12.75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7:20" ht="12.75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7:20" ht="12.7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7:20" ht="12.7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7:20" ht="12.75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7:20" ht="12.75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7:20" ht="12.75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6:20" ht="12.75"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S65" s="2"/>
      <c r="T65" s="2"/>
    </row>
    <row r="66" spans="6:20" ht="12.75"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2"/>
      <c r="R66" s="2"/>
      <c r="S66" s="2"/>
      <c r="T66" s="2"/>
    </row>
    <row r="67" spans="6:20" ht="15.75">
      <c r="F67" s="3"/>
      <c r="G67" s="6">
        <f>G22+G24</f>
        <v>3432.764619435383</v>
      </c>
      <c r="H67" s="6"/>
      <c r="I67" s="6"/>
      <c r="J67" s="6"/>
      <c r="K67" s="6"/>
      <c r="L67" s="6"/>
      <c r="M67" s="6"/>
      <c r="N67" s="6"/>
      <c r="O67" s="4"/>
      <c r="P67" s="4"/>
      <c r="Q67" s="2"/>
      <c r="R67" s="2"/>
      <c r="S67" s="2"/>
      <c r="T67" s="2"/>
    </row>
    <row r="68" spans="6:20" ht="12.75"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2"/>
      <c r="R68" s="2"/>
      <c r="S68" s="2"/>
      <c r="T68" s="2"/>
    </row>
    <row r="69" spans="6:20" ht="12.75"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S69" s="2"/>
      <c r="T69" s="2"/>
    </row>
    <row r="70" spans="6:20" ht="12.75"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S70" s="2"/>
      <c r="T70" s="2"/>
    </row>
    <row r="71" spans="6:20" ht="12.75"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S71" s="2"/>
      <c r="T71" s="2"/>
    </row>
    <row r="72" spans="6:20" ht="12.75"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S72" s="2"/>
      <c r="T72" s="2"/>
    </row>
    <row r="73" spans="6:20" ht="12.75"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S73" s="2"/>
      <c r="T73" s="2"/>
    </row>
    <row r="74" spans="6:20" ht="18">
      <c r="F74" s="3"/>
      <c r="G74" s="4"/>
      <c r="H74" s="4"/>
      <c r="I74" s="5">
        <f>I12+I14</f>
        <v>25235.079493156198</v>
      </c>
      <c r="J74" s="5">
        <f>J12+J14</f>
        <v>25955.919989256672</v>
      </c>
      <c r="K74" s="5">
        <f>K12+K14</f>
        <v>26687.012816848393</v>
      </c>
      <c r="L74" s="5">
        <f>L12+L14</f>
        <v>27426.016190675782</v>
      </c>
      <c r="M74" s="5">
        <v>28170.407537758543</v>
      </c>
      <c r="N74" s="5">
        <f>N9+N8</f>
        <v>28917.68791470126</v>
      </c>
      <c r="O74" s="4"/>
      <c r="P74" s="4"/>
      <c r="Q74" s="2"/>
      <c r="R74" s="2"/>
      <c r="S74" s="2"/>
      <c r="T74" s="2"/>
    </row>
    <row r="75" spans="6:20" ht="12.75"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2"/>
      <c r="R75" s="2"/>
      <c r="S75" s="2"/>
      <c r="T75" s="2"/>
    </row>
    <row r="76" spans="6:20" ht="18">
      <c r="F76" s="3"/>
      <c r="G76" s="4"/>
      <c r="H76" s="4"/>
      <c r="I76" s="5">
        <f aca="true" t="shared" si="14" ref="I76:N76">I17+I19</f>
        <v>3533.0136856676368</v>
      </c>
      <c r="J76" s="5">
        <f t="shared" si="14"/>
        <v>3634.358329721217</v>
      </c>
      <c r="K76" s="5">
        <f t="shared" si="14"/>
        <v>3736.72644173101</v>
      </c>
      <c r="L76" s="5">
        <f t="shared" si="14"/>
        <v>3840.202170252698</v>
      </c>
      <c r="M76" s="5">
        <f t="shared" si="14"/>
        <v>3944.432305961738</v>
      </c>
      <c r="N76" s="5">
        <f t="shared" si="14"/>
        <v>4049.0669486471925</v>
      </c>
      <c r="O76" s="4"/>
      <c r="P76" s="4"/>
      <c r="Q76" s="2"/>
      <c r="R76" s="2"/>
      <c r="S76" s="2"/>
      <c r="T76" s="2"/>
    </row>
    <row r="77" spans="6:20" ht="12.75"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S77" s="2"/>
      <c r="T77" s="2"/>
    </row>
    <row r="78" spans="6:20" ht="18">
      <c r="F78" s="3"/>
      <c r="G78" s="4"/>
      <c r="H78" s="4"/>
      <c r="I78" s="5">
        <f aca="true" t="shared" si="15" ref="I78:N78">I22+I24</f>
        <v>3634.7785012022578</v>
      </c>
      <c r="J78" s="5">
        <f t="shared" si="15"/>
        <v>3738.606361235811</v>
      </c>
      <c r="K78" s="5">
        <f t="shared" si="15"/>
        <v>3843.9108831877784</v>
      </c>
      <c r="L78" s="5">
        <f t="shared" si="15"/>
        <v>3950.3547840276356</v>
      </c>
      <c r="M78" s="5">
        <f t="shared" si="15"/>
        <v>4057.5747239062002</v>
      </c>
      <c r="N78" s="5">
        <f t="shared" si="15"/>
        <v>4165.210767202174</v>
      </c>
      <c r="O78" s="4"/>
      <c r="P78" s="4"/>
      <c r="Q78" s="2"/>
      <c r="R78" s="2"/>
      <c r="S78" s="2"/>
      <c r="T78" s="2"/>
    </row>
    <row r="79" spans="6:20" ht="12.75"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S79" s="2"/>
      <c r="T79" s="2"/>
    </row>
    <row r="80" spans="6:20" ht="12.75"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S80" s="2"/>
      <c r="T80" s="2"/>
    </row>
    <row r="81" spans="6:20" ht="12.75"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2"/>
      <c r="R81" s="2"/>
      <c r="S81" s="2"/>
      <c r="T81" s="2"/>
    </row>
    <row r="82" spans="6:20" ht="12.75"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2"/>
      <c r="R82" s="2"/>
      <c r="S82" s="2"/>
      <c r="T82" s="2"/>
    </row>
    <row r="83" spans="6:20" ht="12.75"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S83" s="2"/>
      <c r="T83" s="2"/>
    </row>
    <row r="84" spans="6:20" ht="12.75"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S84" s="2"/>
      <c r="T84" s="2"/>
    </row>
    <row r="85" spans="6:20" ht="12.75"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S85" s="2"/>
      <c r="T85" s="2"/>
    </row>
    <row r="86" spans="6:20" ht="12.75"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S86" s="2"/>
      <c r="T86" s="2"/>
    </row>
    <row r="87" spans="6:20" ht="12.75"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S87" s="2"/>
      <c r="T87" s="2"/>
    </row>
    <row r="88" spans="6:20" ht="12.75"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2"/>
      <c r="R88" s="2"/>
      <c r="S88" s="2"/>
      <c r="T88" s="2"/>
    </row>
    <row r="89" spans="6:20" ht="12.75"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S89" s="2"/>
      <c r="T89" s="2"/>
    </row>
    <row r="90" spans="6:20" ht="12.75"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S90" s="2"/>
      <c r="T90" s="2"/>
    </row>
    <row r="91" spans="6:20" ht="12.75"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S91" s="2"/>
      <c r="T91" s="2"/>
    </row>
    <row r="92" spans="6:16" ht="12.75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6:16" ht="12.75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6:16" ht="12.75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</sheetData>
  <sheetProtection/>
  <mergeCells count="60">
    <mergeCell ref="B37:C39"/>
    <mergeCell ref="P37:Q39"/>
    <mergeCell ref="B40:C42"/>
    <mergeCell ref="P40:Q42"/>
    <mergeCell ref="B33:D33"/>
    <mergeCell ref="O33:Q33"/>
    <mergeCell ref="B34:D34"/>
    <mergeCell ref="O34:Q34"/>
    <mergeCell ref="B36:D36"/>
    <mergeCell ref="O36:Q36"/>
    <mergeCell ref="B35:D35"/>
    <mergeCell ref="O35:Q35"/>
    <mergeCell ref="B29:B30"/>
    <mergeCell ref="C29:D30"/>
    <mergeCell ref="O29:P30"/>
    <mergeCell ref="Q29:Q30"/>
    <mergeCell ref="B31:B32"/>
    <mergeCell ref="C31:D32"/>
    <mergeCell ref="O31:P32"/>
    <mergeCell ref="Q31:Q32"/>
    <mergeCell ref="B27:B28"/>
    <mergeCell ref="C27:D28"/>
    <mergeCell ref="O27:P28"/>
    <mergeCell ref="Q27:Q28"/>
    <mergeCell ref="B24:D25"/>
    <mergeCell ref="O24:Q25"/>
    <mergeCell ref="B26:D26"/>
    <mergeCell ref="E26:Q26"/>
    <mergeCell ref="O22:Q23"/>
    <mergeCell ref="B14:D15"/>
    <mergeCell ref="O14:Q15"/>
    <mergeCell ref="B17:D18"/>
    <mergeCell ref="O17:Q18"/>
    <mergeCell ref="B19:D20"/>
    <mergeCell ref="O19:Q20"/>
    <mergeCell ref="B22:D23"/>
    <mergeCell ref="J21:Q21"/>
    <mergeCell ref="B21:I21"/>
    <mergeCell ref="B3:Q3"/>
    <mergeCell ref="B2:Q2"/>
    <mergeCell ref="B6:D6"/>
    <mergeCell ref="O6:Q6"/>
    <mergeCell ref="B5:D5"/>
    <mergeCell ref="O5:Q5"/>
    <mergeCell ref="I43:Q43"/>
    <mergeCell ref="B43:H43"/>
    <mergeCell ref="B12:D13"/>
    <mergeCell ref="O12:Q13"/>
    <mergeCell ref="B7:D7"/>
    <mergeCell ref="E7:Q7"/>
    <mergeCell ref="B8:D8"/>
    <mergeCell ref="O8:Q8"/>
    <mergeCell ref="B9:D9"/>
    <mergeCell ref="O9:Q9"/>
    <mergeCell ref="B10:D10"/>
    <mergeCell ref="O10:Q10"/>
    <mergeCell ref="J16:Q16"/>
    <mergeCell ref="B16:H16"/>
    <mergeCell ref="I11:Q11"/>
    <mergeCell ref="B11:H11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56" r:id="rId1"/>
  <colBreaks count="1" manualBreakCount="1">
    <brk id="2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محمد الاشعري</cp:lastModifiedBy>
  <dcterms:created xsi:type="dcterms:W3CDTF">2021-06-27T13:04:21Z</dcterms:created>
  <dcterms:modified xsi:type="dcterms:W3CDTF">2022-11-19T08:24:52Z</dcterms:modified>
  <cp:category/>
  <cp:version/>
  <cp:contentType/>
  <cp:contentStatus/>
</cp:coreProperties>
</file>