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195" windowWidth="11085" windowHeight="6780" tabRatio="921" activeTab="0"/>
  </bookViews>
  <sheets>
    <sheet name="13" sheetId="1" r:id="rId1"/>
  </sheets>
  <definedNames>
    <definedName name="gfrt">#REF!</definedName>
    <definedName name="_xlnm.Print_Area" localSheetId="0">'13'!$A$1:$P$43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<sst xmlns="http://schemas.openxmlformats.org/spreadsheetml/2006/main" count="99" uniqueCount="83">
  <si>
    <t>Grand Total</t>
  </si>
  <si>
    <t>الإجمالي العام</t>
  </si>
  <si>
    <t>(Value In 000, Y.R)  '(القيمه بآلاف الريالات)</t>
  </si>
  <si>
    <t xml:space="preserve">صادرات </t>
  </si>
  <si>
    <t>Re-Export</t>
  </si>
  <si>
    <t>Export</t>
  </si>
  <si>
    <t>ميناء عدن</t>
  </si>
  <si>
    <t>ميناء المخاء</t>
  </si>
  <si>
    <t>ميناء المكلا</t>
  </si>
  <si>
    <t>ميناء الصليف</t>
  </si>
  <si>
    <t>ميناء اللحية</t>
  </si>
  <si>
    <t>ميناء رأس عيسى</t>
  </si>
  <si>
    <t>ميناء نشطون</t>
  </si>
  <si>
    <t>ميناء سيحوت</t>
  </si>
  <si>
    <t>مطار صنعاء</t>
  </si>
  <si>
    <t>مطار عدن</t>
  </si>
  <si>
    <t>مطار الريان</t>
  </si>
  <si>
    <t>مطار سيئون</t>
  </si>
  <si>
    <t>مطار تعز</t>
  </si>
  <si>
    <t>رقابة صنعاء</t>
  </si>
  <si>
    <t>الوديعه</t>
  </si>
  <si>
    <t>رقابة الحديده</t>
  </si>
  <si>
    <t>جمرك شحن</t>
  </si>
  <si>
    <t>جمرك صرفيت</t>
  </si>
  <si>
    <t>جمرك البقع</t>
  </si>
  <si>
    <t>جمرك الملاحيظ</t>
  </si>
  <si>
    <t>جمرك علب</t>
  </si>
  <si>
    <t>البحر</t>
  </si>
  <si>
    <t>SEA</t>
  </si>
  <si>
    <t>ADEN PORT</t>
  </si>
  <si>
    <t>FREE ZONE</t>
  </si>
  <si>
    <t>AL-BORAEKAH</t>
  </si>
  <si>
    <t>AL-MOKHA PORT</t>
  </si>
  <si>
    <t>MUKALLA PORT</t>
  </si>
  <si>
    <t>AL-DABEH PORT</t>
  </si>
  <si>
    <t>HODEIDA PORT</t>
  </si>
  <si>
    <t>SALIF PORT</t>
  </si>
  <si>
    <t>EL-LAHIA PORT</t>
  </si>
  <si>
    <t>KHOKHA PORT</t>
  </si>
  <si>
    <t>RA'AS EISSA PORT</t>
  </si>
  <si>
    <t>NISHTOON PORT</t>
  </si>
  <si>
    <t>SEIHOOT PORT</t>
  </si>
  <si>
    <t>ميناء بلحاف</t>
  </si>
  <si>
    <t>BALHAPH PORT</t>
  </si>
  <si>
    <t>الجو</t>
  </si>
  <si>
    <t>AIR</t>
  </si>
  <si>
    <t>SANA'A AIR PORT</t>
  </si>
  <si>
    <t>ADEN AIR PORT</t>
  </si>
  <si>
    <t>TAIZ AIR PORT</t>
  </si>
  <si>
    <t>RAYYAN AIR PORT</t>
  </si>
  <si>
    <t>SAYUN</t>
  </si>
  <si>
    <t>HODEIDA AIR PORT</t>
  </si>
  <si>
    <t>البر</t>
  </si>
  <si>
    <t>LAND</t>
  </si>
  <si>
    <t>SANA'A CONTROL</t>
  </si>
  <si>
    <t>AL-WADEA'H</t>
  </si>
  <si>
    <t>AL-HODEIDA CONTROL</t>
  </si>
  <si>
    <t>SHAHN COUSTOM</t>
  </si>
  <si>
    <t>SARFET COUSTOM</t>
  </si>
  <si>
    <t>جمرك حوف</t>
  </si>
  <si>
    <t>HAWF COUSTOM</t>
  </si>
  <si>
    <t>AL-BOQ'A COUSTOM</t>
  </si>
  <si>
    <t>AL-MALAHED COUSTOM</t>
  </si>
  <si>
    <t>ALEB COUSTOM</t>
  </si>
  <si>
    <t>جمرك الطوال</t>
  </si>
  <si>
    <t xml:space="preserve">            السنوات                                          المنافذ الجمركيه</t>
  </si>
  <si>
    <t xml:space="preserve">                           Years                                                 Customs Ports</t>
  </si>
  <si>
    <t>%</t>
  </si>
  <si>
    <t>AL_TWAL COUSTOM</t>
  </si>
  <si>
    <t>2015</t>
  </si>
  <si>
    <t>2016</t>
  </si>
  <si>
    <t>2017</t>
  </si>
  <si>
    <t>Table No.(13)  Exports &amp; Re-Exports By Customs Ports: 2015 - 2017</t>
  </si>
  <si>
    <t>المنطقه الحرة</t>
  </si>
  <si>
    <t>البريقة</t>
  </si>
  <si>
    <t>ميناء الحديدة</t>
  </si>
  <si>
    <t>الوديعة</t>
  </si>
  <si>
    <t>رقابة الحديدة</t>
  </si>
  <si>
    <t>جدول رقم (13) الصادرات واعادة الصادرات بحسب المنافذ الجمركية للأعوام 2015-2017م</t>
  </si>
  <si>
    <t>إعادة صادرات</t>
  </si>
  <si>
    <t>ميناء الضبة</t>
  </si>
  <si>
    <t>ميناء الخوخة</t>
  </si>
  <si>
    <t>مطار الحديدة</t>
  </si>
</sst>
</file>

<file path=xl/styles.xml><?xml version="1.0" encoding="utf-8"?>
<styleSheet xmlns="http://schemas.openxmlformats.org/spreadsheetml/2006/main">
  <numFmts count="1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.00_-;_-&quot;ر.س.‏&quot;\ * #,##0.00\-;_-&quot;ر.س.‏&quot;\ 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_-* #,##0\-;_-* &quot;-&quot;??_-;_-@_-"/>
    <numFmt numFmtId="170" formatCode="#,##0.0000"/>
    <numFmt numFmtId="171" formatCode="#,##0.0"/>
  </numFmts>
  <fonts count="49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name val="جêزة"/>
      <family val="0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name val="Arial"/>
      <family val="2"/>
    </font>
    <font>
      <sz val="10"/>
      <color indexed="8"/>
      <name val="Arial (Arabic)"/>
      <family val="2"/>
    </font>
    <font>
      <sz val="12"/>
      <color indexed="8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tted"/>
      <bottom style="dotted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 style="thin"/>
      <bottom style="hair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2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4" fillId="0" borderId="0" applyNumberFormat="0" applyBorder="0">
      <alignment horizontal="right"/>
      <protection/>
    </xf>
    <xf numFmtId="0" fontId="17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1" borderId="7" applyNumberFormat="0" applyFont="0" applyAlignment="0" applyProtection="0"/>
    <xf numFmtId="0" fontId="6" fillId="38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4" fillId="42" borderId="10" applyNumberFormat="0" applyAlignment="0" applyProtection="0"/>
    <xf numFmtId="0" fontId="35" fillId="43" borderId="11" applyNumberFormat="0" applyAlignment="0" applyProtection="0"/>
    <xf numFmtId="0" fontId="36" fillId="0" borderId="12" applyNumberFormat="0" applyFill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7" fillId="50" borderId="0" applyNumberFormat="0" applyBorder="0" applyAlignment="0" applyProtection="0"/>
    <xf numFmtId="0" fontId="38" fillId="42" borderId="11" applyNumberFormat="0" applyAlignment="0" applyProtection="0"/>
    <xf numFmtId="0" fontId="39" fillId="51" borderId="13" applyNumberFormat="0" applyAlignment="0" applyProtection="0"/>
    <xf numFmtId="0" fontId="40" fillId="0" borderId="14" applyNumberFormat="0" applyFill="0" applyAlignment="0" applyProtection="0"/>
    <xf numFmtId="0" fontId="41" fillId="52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53" borderId="0" applyNumberFormat="0" applyBorder="0" applyAlignment="0" applyProtection="0"/>
    <xf numFmtId="0" fontId="0" fillId="54" borderId="1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0" fillId="55" borderId="0" xfId="0" applyFill="1" applyAlignment="1">
      <alignment/>
    </xf>
    <xf numFmtId="171" fontId="5" fillId="55" borderId="19" xfId="131" applyNumberFormat="1" applyFont="1" applyFill="1" applyBorder="1" applyAlignment="1">
      <alignment horizontal="center" vertical="center"/>
      <protection/>
    </xf>
    <xf numFmtId="3" fontId="0" fillId="55" borderId="0" xfId="0" applyNumberFormat="1" applyFill="1" applyAlignment="1">
      <alignment/>
    </xf>
    <xf numFmtId="37" fontId="5" fillId="55" borderId="0" xfId="131" applyNumberFormat="1" applyFont="1" applyFill="1" applyBorder="1" applyAlignment="1">
      <alignment horizontal="center" vertical="center"/>
      <protection/>
    </xf>
    <xf numFmtId="3" fontId="5" fillId="55" borderId="0" xfId="131" applyNumberFormat="1" applyFont="1" applyFill="1" applyBorder="1" applyAlignment="1">
      <alignment horizontal="center" vertical="center"/>
      <protection/>
    </xf>
    <xf numFmtId="171" fontId="5" fillId="55" borderId="0" xfId="131" applyNumberFormat="1" applyFont="1" applyFill="1" applyBorder="1" applyAlignment="1">
      <alignment horizontal="center" vertical="center"/>
      <protection/>
    </xf>
    <xf numFmtId="169" fontId="5" fillId="55" borderId="0" xfId="60" applyNumberFormat="1" applyFont="1" applyFill="1" applyBorder="1" applyAlignment="1">
      <alignment horizontal="center" vertical="center"/>
    </xf>
    <xf numFmtId="0" fontId="23" fillId="55" borderId="0" xfId="131" applyFont="1" applyFill="1" applyBorder="1" applyAlignment="1">
      <alignment horizontal="left" vertical="center" wrapText="1" indent="1"/>
      <protection/>
    </xf>
    <xf numFmtId="0" fontId="26" fillId="55" borderId="0" xfId="131" applyFont="1" applyFill="1" applyAlignment="1">
      <alignment vertical="center"/>
      <protection/>
    </xf>
    <xf numFmtId="0" fontId="26" fillId="55" borderId="0" xfId="131" applyFont="1" applyFill="1" applyAlignment="1">
      <alignment horizontal="center" vertical="center"/>
      <protection/>
    </xf>
    <xf numFmtId="0" fontId="21" fillId="55" borderId="0" xfId="131" applyFont="1" applyFill="1" applyAlignment="1">
      <alignment horizontal="right" vertical="center" readingOrder="2"/>
      <protection/>
    </xf>
    <xf numFmtId="0" fontId="27" fillId="55" borderId="20" xfId="131" applyFont="1" applyFill="1" applyBorder="1" applyAlignment="1">
      <alignment vertical="center"/>
      <protection/>
    </xf>
    <xf numFmtId="0" fontId="27" fillId="55" borderId="0" xfId="131" applyFont="1" applyFill="1" applyBorder="1" applyAlignment="1">
      <alignment vertical="center"/>
      <protection/>
    </xf>
    <xf numFmtId="0" fontId="21" fillId="55" borderId="0" xfId="131" applyFont="1" applyFill="1" applyAlignment="1">
      <alignment horizontal="left" vertical="center"/>
      <protection/>
    </xf>
    <xf numFmtId="1" fontId="23" fillId="55" borderId="21" xfId="131" applyNumberFormat="1" applyFont="1" applyFill="1" applyBorder="1" applyAlignment="1">
      <alignment horizontal="center" vertical="center" readingOrder="2"/>
      <protection/>
    </xf>
    <xf numFmtId="0" fontId="23" fillId="55" borderId="21" xfId="131" applyFont="1" applyFill="1" applyBorder="1" applyAlignment="1">
      <alignment horizontal="center" vertical="center" readingOrder="2"/>
      <protection/>
    </xf>
    <xf numFmtId="1" fontId="23" fillId="55" borderId="22" xfId="131" applyNumberFormat="1" applyFont="1" applyFill="1" applyBorder="1" applyAlignment="1">
      <alignment horizontal="center" vertical="center"/>
      <protection/>
    </xf>
    <xf numFmtId="1" fontId="23" fillId="55" borderId="22" xfId="131" applyNumberFormat="1" applyFont="1" applyFill="1" applyBorder="1" applyAlignment="1">
      <alignment horizontal="center" vertical="center" readingOrder="2"/>
      <protection/>
    </xf>
    <xf numFmtId="0" fontId="23" fillId="55" borderId="22" xfId="131" applyFont="1" applyFill="1" applyBorder="1" applyAlignment="1">
      <alignment horizontal="center" vertical="center"/>
      <protection/>
    </xf>
    <xf numFmtId="0" fontId="23" fillId="55" borderId="22" xfId="131" applyFont="1" applyFill="1" applyBorder="1" applyAlignment="1">
      <alignment horizontal="center" vertical="center" readingOrder="2"/>
      <protection/>
    </xf>
    <xf numFmtId="1" fontId="5" fillId="55" borderId="22" xfId="131" applyNumberFormat="1" applyFont="1" applyFill="1" applyBorder="1" applyAlignment="1">
      <alignment horizontal="center" vertical="center"/>
      <protection/>
    </xf>
    <xf numFmtId="3" fontId="5" fillId="55" borderId="22" xfId="131" applyNumberFormat="1" applyFont="1" applyFill="1" applyBorder="1" applyAlignment="1">
      <alignment horizontal="center" vertical="center"/>
      <protection/>
    </xf>
    <xf numFmtId="171" fontId="5" fillId="55" borderId="22" xfId="131" applyNumberFormat="1" applyFont="1" applyFill="1" applyBorder="1" applyAlignment="1">
      <alignment horizontal="center" vertical="center"/>
      <protection/>
    </xf>
    <xf numFmtId="43" fontId="5" fillId="55" borderId="22" xfId="60" applyFont="1" applyFill="1" applyBorder="1" applyAlignment="1">
      <alignment horizontal="center" vertical="center"/>
    </xf>
    <xf numFmtId="0" fontId="23" fillId="55" borderId="23" xfId="131" applyFont="1" applyFill="1" applyBorder="1" applyAlignment="1">
      <alignment horizontal="left" vertical="center" wrapText="1" indent="1"/>
      <protection/>
    </xf>
    <xf numFmtId="1" fontId="5" fillId="55" borderId="24" xfId="131" applyNumberFormat="1" applyFont="1" applyFill="1" applyBorder="1" applyAlignment="1">
      <alignment horizontal="center" vertical="center"/>
      <protection/>
    </xf>
    <xf numFmtId="3" fontId="5" fillId="55" borderId="19" xfId="131" applyNumberFormat="1" applyFont="1" applyFill="1" applyBorder="1" applyAlignment="1">
      <alignment horizontal="center" vertical="center"/>
      <protection/>
    </xf>
    <xf numFmtId="4" fontId="5" fillId="55" borderId="19" xfId="131" applyNumberFormat="1" applyFont="1" applyFill="1" applyBorder="1" applyAlignment="1">
      <alignment horizontal="center" vertical="center"/>
      <protection/>
    </xf>
    <xf numFmtId="0" fontId="23" fillId="55" borderId="24" xfId="131" applyFont="1" applyFill="1" applyBorder="1" applyAlignment="1">
      <alignment horizontal="left" vertical="center" wrapText="1" indent="1"/>
      <protection/>
    </xf>
    <xf numFmtId="1" fontId="5" fillId="55" borderId="19" xfId="131" applyNumberFormat="1" applyFont="1" applyFill="1" applyBorder="1" applyAlignment="1">
      <alignment horizontal="center" vertical="center"/>
      <protection/>
    </xf>
    <xf numFmtId="43" fontId="5" fillId="55" borderId="19" xfId="60" applyFont="1" applyFill="1" applyBorder="1" applyAlignment="1">
      <alignment horizontal="center" vertical="center"/>
    </xf>
    <xf numFmtId="0" fontId="23" fillId="55" borderId="19" xfId="131" applyFont="1" applyFill="1" applyBorder="1" applyAlignment="1">
      <alignment horizontal="left" vertical="center" wrapText="1" indent="1"/>
      <protection/>
    </xf>
    <xf numFmtId="43" fontId="26" fillId="55" borderId="0" xfId="60" applyFont="1" applyFill="1" applyAlignment="1">
      <alignment horizontal="center" vertical="center"/>
    </xf>
    <xf numFmtId="1" fontId="5" fillId="55" borderId="25" xfId="131" applyNumberFormat="1" applyFont="1" applyFill="1" applyBorder="1" applyAlignment="1">
      <alignment horizontal="center" vertical="center"/>
      <protection/>
    </xf>
    <xf numFmtId="43" fontId="5" fillId="55" borderId="26" xfId="60" applyFont="1" applyFill="1" applyBorder="1" applyAlignment="1">
      <alignment horizontal="center" vertical="center"/>
    </xf>
    <xf numFmtId="4" fontId="5" fillId="55" borderId="26" xfId="131" applyNumberFormat="1" applyFont="1" applyFill="1" applyBorder="1" applyAlignment="1">
      <alignment horizontal="center" vertical="center"/>
      <protection/>
    </xf>
    <xf numFmtId="0" fontId="23" fillId="55" borderId="26" xfId="131" applyFont="1" applyFill="1" applyBorder="1" applyAlignment="1">
      <alignment horizontal="left" vertical="center" wrapText="1" indent="1"/>
      <protection/>
    </xf>
    <xf numFmtId="3" fontId="5" fillId="55" borderId="23" xfId="131" applyNumberFormat="1" applyFont="1" applyFill="1" applyBorder="1" applyAlignment="1">
      <alignment horizontal="center" vertical="center"/>
      <protection/>
    </xf>
    <xf numFmtId="4" fontId="5" fillId="55" borderId="23" xfId="131" applyNumberFormat="1" applyFont="1" applyFill="1" applyBorder="1" applyAlignment="1">
      <alignment horizontal="center" vertical="center"/>
      <protection/>
    </xf>
    <xf numFmtId="171" fontId="5" fillId="55" borderId="21" xfId="131" applyNumberFormat="1" applyFont="1" applyFill="1" applyBorder="1" applyAlignment="1">
      <alignment horizontal="center" vertical="center"/>
      <protection/>
    </xf>
    <xf numFmtId="43" fontId="5" fillId="55" borderId="27" xfId="60" applyFont="1" applyFill="1" applyBorder="1" applyAlignment="1">
      <alignment horizontal="center" vertical="center"/>
    </xf>
    <xf numFmtId="171" fontId="5" fillId="55" borderId="23" xfId="131" applyNumberFormat="1" applyFont="1" applyFill="1" applyBorder="1" applyAlignment="1">
      <alignment horizontal="center" vertical="center"/>
      <protection/>
    </xf>
    <xf numFmtId="43" fontId="0" fillId="55" borderId="0" xfId="0" applyNumberFormat="1" applyFill="1" applyAlignment="1">
      <alignment/>
    </xf>
    <xf numFmtId="0" fontId="23" fillId="55" borderId="19" xfId="131" applyFont="1" applyFill="1" applyBorder="1" applyAlignment="1">
      <alignment horizontal="left" vertical="top" wrapText="1" indent="1"/>
      <protection/>
    </xf>
    <xf numFmtId="171" fontId="5" fillId="55" borderId="26" xfId="131" applyNumberFormat="1" applyFont="1" applyFill="1" applyBorder="1" applyAlignment="1">
      <alignment horizontal="center" vertical="center"/>
      <protection/>
    </xf>
    <xf numFmtId="0" fontId="23" fillId="55" borderId="25" xfId="131" applyFont="1" applyFill="1" applyBorder="1" applyAlignment="1">
      <alignment horizontal="left" vertical="center" wrapText="1" indent="1"/>
      <protection/>
    </xf>
    <xf numFmtId="37" fontId="5" fillId="55" borderId="23" xfId="131" applyNumberFormat="1" applyFont="1" applyFill="1" applyBorder="1" applyAlignment="1">
      <alignment horizontal="center" vertical="center"/>
      <protection/>
    </xf>
    <xf numFmtId="3" fontId="26" fillId="55" borderId="0" xfId="131" applyNumberFormat="1" applyFont="1" applyFill="1" applyAlignment="1">
      <alignment horizontal="center" vertical="center"/>
      <protection/>
    </xf>
    <xf numFmtId="0" fontId="26" fillId="55" borderId="0" xfId="131" applyFont="1" applyFill="1" applyAlignment="1">
      <alignment vertical="center" readingOrder="2"/>
      <protection/>
    </xf>
    <xf numFmtId="43" fontId="5" fillId="55" borderId="24" xfId="60" applyFont="1" applyFill="1" applyBorder="1" applyAlignment="1">
      <alignment horizontal="center" vertical="center"/>
    </xf>
    <xf numFmtId="43" fontId="5" fillId="55" borderId="25" xfId="60" applyFont="1" applyFill="1" applyBorder="1" applyAlignment="1">
      <alignment horizontal="center" vertical="center"/>
    </xf>
    <xf numFmtId="0" fontId="23" fillId="55" borderId="27" xfId="131" applyFont="1" applyFill="1" applyBorder="1" applyAlignment="1">
      <alignment horizontal="left" vertical="center" wrapText="1" indent="1"/>
      <protection/>
    </xf>
    <xf numFmtId="0" fontId="23" fillId="55" borderId="28" xfId="131" applyFont="1" applyFill="1" applyBorder="1" applyAlignment="1">
      <alignment horizontal="left" vertical="center" wrapText="1" indent="1"/>
      <protection/>
    </xf>
    <xf numFmtId="1" fontId="23" fillId="55" borderId="21" xfId="131" applyNumberFormat="1" applyFont="1" applyFill="1" applyBorder="1" applyAlignment="1">
      <alignment horizontal="center" vertical="center" readingOrder="2"/>
      <protection/>
    </xf>
    <xf numFmtId="1" fontId="23" fillId="55" borderId="22" xfId="131" applyNumberFormat="1" applyFont="1" applyFill="1" applyBorder="1" applyAlignment="1">
      <alignment horizontal="center" vertical="center" readingOrder="2"/>
      <protection/>
    </xf>
    <xf numFmtId="0" fontId="23" fillId="55" borderId="21" xfId="131" applyFont="1" applyFill="1" applyBorder="1" applyAlignment="1">
      <alignment horizontal="center" vertical="center" readingOrder="2"/>
      <protection/>
    </xf>
    <xf numFmtId="0" fontId="23" fillId="55" borderId="22" xfId="131" applyFont="1" applyFill="1" applyBorder="1" applyAlignment="1">
      <alignment horizontal="center" vertical="center" readingOrder="2"/>
      <protection/>
    </xf>
    <xf numFmtId="0" fontId="25" fillId="55" borderId="0" xfId="131" applyFont="1" applyFill="1" applyAlignment="1">
      <alignment horizontal="center" vertical="center" wrapText="1" readingOrder="2"/>
      <protection/>
    </xf>
    <xf numFmtId="0" fontId="22" fillId="55" borderId="0" xfId="220" applyFont="1" applyFill="1" applyBorder="1" applyAlignment="1">
      <alignment horizontal="center" vertical="center" wrapText="1"/>
      <protection/>
    </xf>
    <xf numFmtId="0" fontId="24" fillId="55" borderId="0" xfId="131" applyFont="1" applyFill="1" applyAlignment="1" quotePrefix="1">
      <alignment horizontal="center" vertical="center"/>
      <protection/>
    </xf>
    <xf numFmtId="0" fontId="20" fillId="55" borderId="29" xfId="131" applyFont="1" applyFill="1" applyBorder="1" applyAlignment="1">
      <alignment horizontal="right" vertical="center" wrapText="1"/>
      <protection/>
    </xf>
    <xf numFmtId="0" fontId="20" fillId="55" borderId="30" xfId="131" applyFont="1" applyFill="1" applyBorder="1" applyAlignment="1">
      <alignment horizontal="right" vertical="center" wrapText="1"/>
      <protection/>
    </xf>
    <xf numFmtId="0" fontId="20" fillId="55" borderId="31" xfId="131" applyFont="1" applyFill="1" applyBorder="1" applyAlignment="1">
      <alignment horizontal="right" vertical="center" wrapText="1"/>
      <protection/>
    </xf>
    <xf numFmtId="49" fontId="23" fillId="55" borderId="32" xfId="131" applyNumberFormat="1" applyFont="1" applyFill="1" applyBorder="1" applyAlignment="1">
      <alignment horizontal="center" vertical="center"/>
      <protection/>
    </xf>
    <xf numFmtId="49" fontId="23" fillId="55" borderId="33" xfId="131" applyNumberFormat="1" applyFont="1" applyFill="1" applyBorder="1" applyAlignment="1">
      <alignment horizontal="center" vertical="center"/>
      <protection/>
    </xf>
    <xf numFmtId="49" fontId="23" fillId="55" borderId="34" xfId="131" applyNumberFormat="1" applyFont="1" applyFill="1" applyBorder="1" applyAlignment="1">
      <alignment horizontal="center" vertical="center"/>
      <protection/>
    </xf>
    <xf numFmtId="0" fontId="23" fillId="55" borderId="35" xfId="131" applyFont="1" applyFill="1" applyBorder="1" applyAlignment="1">
      <alignment horizontal="left" vertical="center" wrapText="1"/>
      <protection/>
    </xf>
    <xf numFmtId="0" fontId="23" fillId="55" borderId="36" xfId="131" applyFont="1" applyFill="1" applyBorder="1" applyAlignment="1">
      <alignment horizontal="left" vertical="center" wrapText="1"/>
      <protection/>
    </xf>
    <xf numFmtId="0" fontId="23" fillId="55" borderId="37" xfId="131" applyFont="1" applyFill="1" applyBorder="1" applyAlignment="1">
      <alignment horizontal="left" vertical="center" wrapText="1"/>
      <protection/>
    </xf>
  </cellXfs>
  <cellStyles count="2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6 2" xfId="67"/>
    <cellStyle name="Comma 7" xfId="68"/>
    <cellStyle name="Comma 7 2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MS_Arabic" xfId="80"/>
    <cellStyle name="Neutral" xfId="81"/>
    <cellStyle name="Normal 10" xfId="82"/>
    <cellStyle name="Normal 10 2" xfId="83"/>
    <cellStyle name="Normal 10 2 2" xfId="84"/>
    <cellStyle name="Normal 101" xfId="85"/>
    <cellStyle name="Normal 102" xfId="86"/>
    <cellStyle name="Normal 103" xfId="87"/>
    <cellStyle name="Normal 104" xfId="88"/>
    <cellStyle name="Normal 105" xfId="89"/>
    <cellStyle name="Normal 106" xfId="90"/>
    <cellStyle name="Normal 109" xfId="91"/>
    <cellStyle name="Normal 110" xfId="92"/>
    <cellStyle name="Normal 111" xfId="93"/>
    <cellStyle name="Normal 112" xfId="94"/>
    <cellStyle name="Normal 113" xfId="95"/>
    <cellStyle name="Normal 114" xfId="96"/>
    <cellStyle name="Normal 115" xfId="97"/>
    <cellStyle name="Normal 116" xfId="98"/>
    <cellStyle name="Normal 117" xfId="99"/>
    <cellStyle name="Normal 118" xfId="100"/>
    <cellStyle name="Normal 119" xfId="101"/>
    <cellStyle name="Normal 120" xfId="102"/>
    <cellStyle name="Normal 121" xfId="103"/>
    <cellStyle name="Normal 122" xfId="104"/>
    <cellStyle name="Normal 123" xfId="105"/>
    <cellStyle name="Normal 124" xfId="106"/>
    <cellStyle name="Normal 125" xfId="107"/>
    <cellStyle name="Normal 126" xfId="108"/>
    <cellStyle name="Normal 127" xfId="109"/>
    <cellStyle name="Normal 128" xfId="110"/>
    <cellStyle name="Normal 129" xfId="111"/>
    <cellStyle name="Normal 130" xfId="112"/>
    <cellStyle name="Normal 131" xfId="113"/>
    <cellStyle name="Normal 132" xfId="114"/>
    <cellStyle name="Normal 133" xfId="115"/>
    <cellStyle name="Normal 134" xfId="116"/>
    <cellStyle name="Normal 135" xfId="117"/>
    <cellStyle name="Normal 136" xfId="118"/>
    <cellStyle name="Normal 137" xfId="119"/>
    <cellStyle name="Normal 138" xfId="120"/>
    <cellStyle name="Normal 139" xfId="121"/>
    <cellStyle name="Normal 140" xfId="122"/>
    <cellStyle name="Normal 146" xfId="123"/>
    <cellStyle name="Normal 146 2" xfId="124"/>
    <cellStyle name="Normal 15" xfId="125"/>
    <cellStyle name="Normal 16" xfId="126"/>
    <cellStyle name="Normal 17" xfId="127"/>
    <cellStyle name="Normal 19" xfId="128"/>
    <cellStyle name="Normal 2" xfId="129"/>
    <cellStyle name="Normal 2 2" xfId="130"/>
    <cellStyle name="Normal 2 2 2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8" xfId="139"/>
    <cellStyle name="Normal 29" xfId="140"/>
    <cellStyle name="Normal 3" xfId="141"/>
    <cellStyle name="Normal 30" xfId="142"/>
    <cellStyle name="Normal 31" xfId="143"/>
    <cellStyle name="Normal 32" xfId="144"/>
    <cellStyle name="Normal 33" xfId="145"/>
    <cellStyle name="Normal 34" xfId="146"/>
    <cellStyle name="Normal 35" xfId="147"/>
    <cellStyle name="Normal 37" xfId="148"/>
    <cellStyle name="Normal 39" xfId="149"/>
    <cellStyle name="Normal 4" xfId="150"/>
    <cellStyle name="Normal 41" xfId="151"/>
    <cellStyle name="Normal 42" xfId="152"/>
    <cellStyle name="Normal 43" xfId="153"/>
    <cellStyle name="Normal 44" xfId="154"/>
    <cellStyle name="Normal 45" xfId="155"/>
    <cellStyle name="Normal 46" xfId="156"/>
    <cellStyle name="Normal 47" xfId="157"/>
    <cellStyle name="Normal 48" xfId="158"/>
    <cellStyle name="Normal 49" xfId="159"/>
    <cellStyle name="Normal 5" xfId="160"/>
    <cellStyle name="Normal 5 2" xfId="161"/>
    <cellStyle name="Normal 5_Book1" xfId="162"/>
    <cellStyle name="Normal 50" xfId="163"/>
    <cellStyle name="Normal 51" xfId="164"/>
    <cellStyle name="Normal 52" xfId="165"/>
    <cellStyle name="Normal 53" xfId="166"/>
    <cellStyle name="Normal 54" xfId="167"/>
    <cellStyle name="Normal 55" xfId="168"/>
    <cellStyle name="Normal 56" xfId="169"/>
    <cellStyle name="Normal 57" xfId="170"/>
    <cellStyle name="Normal 58" xfId="171"/>
    <cellStyle name="Normal 59" xfId="172"/>
    <cellStyle name="Normal 6" xfId="173"/>
    <cellStyle name="Normal 6 2" xfId="174"/>
    <cellStyle name="Normal 6_فصل التجارة22 2" xfId="175"/>
    <cellStyle name="Normal 60" xfId="176"/>
    <cellStyle name="Normal 61" xfId="177"/>
    <cellStyle name="Normal 62" xfId="178"/>
    <cellStyle name="Normal 63" xfId="179"/>
    <cellStyle name="Normal 64" xfId="180"/>
    <cellStyle name="Normal 65" xfId="181"/>
    <cellStyle name="Normal 66" xfId="182"/>
    <cellStyle name="Normal 67" xfId="183"/>
    <cellStyle name="Normal 68" xfId="184"/>
    <cellStyle name="Normal 69" xfId="185"/>
    <cellStyle name="Normal 7" xfId="186"/>
    <cellStyle name="Normal 70" xfId="187"/>
    <cellStyle name="Normal 71" xfId="188"/>
    <cellStyle name="Normal 72" xfId="189"/>
    <cellStyle name="Normal 73" xfId="190"/>
    <cellStyle name="Normal 74" xfId="191"/>
    <cellStyle name="Normal 75" xfId="192"/>
    <cellStyle name="Normal 76" xfId="193"/>
    <cellStyle name="Normal 77" xfId="194"/>
    <cellStyle name="Normal 78" xfId="195"/>
    <cellStyle name="Normal 79" xfId="196"/>
    <cellStyle name="Normal 8" xfId="197"/>
    <cellStyle name="Normal 80" xfId="198"/>
    <cellStyle name="Normal 81" xfId="199"/>
    <cellStyle name="Normal 82" xfId="200"/>
    <cellStyle name="Normal 83" xfId="201"/>
    <cellStyle name="Normal 84" xfId="202"/>
    <cellStyle name="Normal 85" xfId="203"/>
    <cellStyle name="Normal 86" xfId="204"/>
    <cellStyle name="Normal 87" xfId="205"/>
    <cellStyle name="Normal 88" xfId="206"/>
    <cellStyle name="Normal 89" xfId="207"/>
    <cellStyle name="Normal 9" xfId="208"/>
    <cellStyle name="Normal 9 2" xfId="209"/>
    <cellStyle name="Normal 90" xfId="210"/>
    <cellStyle name="Normal 91" xfId="211"/>
    <cellStyle name="Normal 92" xfId="212"/>
    <cellStyle name="Normal 93" xfId="213"/>
    <cellStyle name="Normal 94" xfId="214"/>
    <cellStyle name="Normal 95" xfId="215"/>
    <cellStyle name="Normal 96" xfId="216"/>
    <cellStyle name="Normal 97" xfId="217"/>
    <cellStyle name="Normal 98" xfId="218"/>
    <cellStyle name="Normal 99" xfId="219"/>
    <cellStyle name="Normal_الجنس 1_FOREIGN TRADE 2" xfId="220"/>
    <cellStyle name="Note" xfId="221"/>
    <cellStyle name="Output" xfId="222"/>
    <cellStyle name="Percent" xfId="223"/>
    <cellStyle name="Style 1" xfId="224"/>
    <cellStyle name="Title" xfId="225"/>
    <cellStyle name="Total" xfId="226"/>
    <cellStyle name="Warning Text" xfId="227"/>
    <cellStyle name="إخراج" xfId="228"/>
    <cellStyle name="إدخال" xfId="229"/>
    <cellStyle name="الإجمالي" xfId="230"/>
    <cellStyle name="تمييز1" xfId="231"/>
    <cellStyle name="تمييز2" xfId="232"/>
    <cellStyle name="تمييز3" xfId="233"/>
    <cellStyle name="تمييز4" xfId="234"/>
    <cellStyle name="تمييز5" xfId="235"/>
    <cellStyle name="تمييز6" xfId="236"/>
    <cellStyle name="جيد" xfId="237"/>
    <cellStyle name="حساب" xfId="238"/>
    <cellStyle name="خلية تدقيق" xfId="239"/>
    <cellStyle name="خلية مرتبطة" xfId="240"/>
    <cellStyle name="سيئ" xfId="241"/>
    <cellStyle name="عادي_Book2" xfId="242"/>
    <cellStyle name="عملة [0]_Book2" xfId="243"/>
    <cellStyle name="عملة_Book2" xfId="244"/>
    <cellStyle name="عنوان" xfId="245"/>
    <cellStyle name="عنوان 1" xfId="246"/>
    <cellStyle name="عنوان 2" xfId="247"/>
    <cellStyle name="عنوان 3" xfId="248"/>
    <cellStyle name="عنوان 4" xfId="249"/>
    <cellStyle name="فاصلة [0]_Book2" xfId="250"/>
    <cellStyle name="فاصلة_Book2" xfId="251"/>
    <cellStyle name="محايد" xfId="252"/>
    <cellStyle name="ملاحظة" xfId="253"/>
    <cellStyle name="نص تحذير" xfId="254"/>
    <cellStyle name="نص توضيحي" xfId="255"/>
    <cellStyle name="نمط 1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DE6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00"/>
  <sheetViews>
    <sheetView showGridLines="0" rightToLeft="1" tabSelected="1" zoomScale="80" zoomScaleNormal="80" zoomScaleSheetLayoutView="91" zoomScalePageLayoutView="0" workbookViewId="0" topLeftCell="A1">
      <selection activeCell="B2" sqref="B2:O2"/>
    </sheetView>
  </sheetViews>
  <sheetFormatPr defaultColWidth="10.28125" defaultRowHeight="12.75"/>
  <cols>
    <col min="1" max="1" width="5.00390625" style="1" customWidth="1"/>
    <col min="2" max="2" width="45.140625" style="9" bestFit="1" customWidth="1"/>
    <col min="3" max="3" width="13.57421875" style="10" bestFit="1" customWidth="1"/>
    <col min="4" max="4" width="6.7109375" style="10" bestFit="1" customWidth="1"/>
    <col min="5" max="5" width="12.28125" style="10" bestFit="1" customWidth="1"/>
    <col min="6" max="6" width="6.7109375" style="10" bestFit="1" customWidth="1"/>
    <col min="7" max="7" width="13.00390625" style="10" bestFit="1" customWidth="1"/>
    <col min="8" max="8" width="6.7109375" style="10" bestFit="1" customWidth="1"/>
    <col min="9" max="9" width="13.7109375" style="10" bestFit="1" customWidth="1"/>
    <col min="10" max="10" width="6.7109375" style="10" bestFit="1" customWidth="1"/>
    <col min="11" max="11" width="14.28125" style="10" bestFit="1" customWidth="1"/>
    <col min="12" max="12" width="6.7109375" style="10" bestFit="1" customWidth="1"/>
    <col min="13" max="13" width="14.28125" style="10" bestFit="1" customWidth="1"/>
    <col min="14" max="14" width="8.140625" style="10" bestFit="1" customWidth="1"/>
    <col min="15" max="15" width="64.8515625" style="9" bestFit="1" customWidth="1"/>
    <col min="16" max="16" width="2.8515625" style="1" customWidth="1"/>
    <col min="17" max="17" width="11.00390625" style="1" customWidth="1"/>
    <col min="18" max="18" width="13.00390625" style="1" bestFit="1" customWidth="1"/>
    <col min="19" max="16384" width="10.28125" style="1" customWidth="1"/>
  </cols>
  <sheetData>
    <row r="1" ht="32.25" customHeight="1"/>
    <row r="2" spans="2:15" ht="22.5" customHeight="1">
      <c r="B2" s="58" t="s">
        <v>78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5" ht="21.75" customHeight="1">
      <c r="B3" s="59" t="s">
        <v>72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2:15" ht="15.75">
      <c r="B4" s="60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ht="9" customHeight="1">
      <c r="B5" s="11"/>
      <c r="C5" s="12"/>
      <c r="D5" s="12"/>
      <c r="E5" s="12"/>
      <c r="F5" s="13"/>
      <c r="G5" s="12"/>
      <c r="H5" s="12"/>
      <c r="I5" s="12"/>
      <c r="J5" s="13"/>
      <c r="K5" s="13"/>
      <c r="L5" s="13"/>
      <c r="M5" s="13"/>
      <c r="N5" s="13"/>
      <c r="O5" s="14"/>
    </row>
    <row r="6" spans="2:15" ht="17.25" customHeight="1">
      <c r="B6" s="61" t="s">
        <v>65</v>
      </c>
      <c r="C6" s="64" t="s">
        <v>69</v>
      </c>
      <c r="D6" s="65"/>
      <c r="E6" s="65"/>
      <c r="F6" s="66"/>
      <c r="G6" s="64" t="s">
        <v>70</v>
      </c>
      <c r="H6" s="65"/>
      <c r="I6" s="65"/>
      <c r="J6" s="66"/>
      <c r="K6" s="64" t="s">
        <v>71</v>
      </c>
      <c r="L6" s="65"/>
      <c r="M6" s="65"/>
      <c r="N6" s="66"/>
      <c r="O6" s="67" t="s">
        <v>66</v>
      </c>
    </row>
    <row r="7" spans="2:15" ht="14.25" customHeight="1">
      <c r="B7" s="62"/>
      <c r="C7" s="15" t="s">
        <v>3</v>
      </c>
      <c r="D7" s="15" t="s">
        <v>67</v>
      </c>
      <c r="E7" s="16" t="s">
        <v>79</v>
      </c>
      <c r="F7" s="16" t="s">
        <v>67</v>
      </c>
      <c r="G7" s="15" t="s">
        <v>3</v>
      </c>
      <c r="H7" s="54" t="s">
        <v>67</v>
      </c>
      <c r="I7" s="16" t="s">
        <v>79</v>
      </c>
      <c r="J7" s="56" t="s">
        <v>67</v>
      </c>
      <c r="K7" s="15" t="s">
        <v>3</v>
      </c>
      <c r="L7" s="54" t="s">
        <v>67</v>
      </c>
      <c r="M7" s="16" t="s">
        <v>79</v>
      </c>
      <c r="N7" s="56" t="s">
        <v>67</v>
      </c>
      <c r="O7" s="68"/>
    </row>
    <row r="8" spans="2:15" ht="12" customHeight="1">
      <c r="B8" s="63"/>
      <c r="C8" s="17" t="s">
        <v>5</v>
      </c>
      <c r="D8" s="18"/>
      <c r="E8" s="19" t="s">
        <v>4</v>
      </c>
      <c r="F8" s="20"/>
      <c r="G8" s="17" t="s">
        <v>5</v>
      </c>
      <c r="H8" s="55"/>
      <c r="I8" s="19" t="s">
        <v>4</v>
      </c>
      <c r="J8" s="57"/>
      <c r="K8" s="17" t="s">
        <v>5</v>
      </c>
      <c r="L8" s="55"/>
      <c r="M8" s="19" t="s">
        <v>4</v>
      </c>
      <c r="N8" s="57"/>
      <c r="O8" s="69"/>
    </row>
    <row r="9" spans="2:17" ht="15" customHeight="1">
      <c r="B9" s="21" t="s">
        <v>27</v>
      </c>
      <c r="C9" s="22">
        <v>140026582.7856</v>
      </c>
      <c r="D9" s="23">
        <v>21.408825127875176</v>
      </c>
      <c r="E9" s="22">
        <v>17062378.481909998</v>
      </c>
      <c r="F9" s="23">
        <v>47.768010468675904</v>
      </c>
      <c r="G9" s="22">
        <v>21921000.007099997</v>
      </c>
      <c r="H9" s="23">
        <v>25.033911607895597</v>
      </c>
      <c r="I9" s="22">
        <v>8091599.31223</v>
      </c>
      <c r="J9" s="23">
        <v>75.31470510215418</v>
      </c>
      <c r="K9" s="22">
        <f>SUM(K10:K19)</f>
        <v>8031296.35703</v>
      </c>
      <c r="L9" s="23">
        <f>K9/K$42*100</f>
        <v>32.884296691336125</v>
      </c>
      <c r="M9" s="22">
        <f>SUM(M10:M23)</f>
        <v>1369811.83048</v>
      </c>
      <c r="N9" s="24">
        <f>M9/M$42*100</f>
        <v>47.55176460449891</v>
      </c>
      <c r="O9" s="25" t="s">
        <v>28</v>
      </c>
      <c r="Q9" s="3"/>
    </row>
    <row r="10" spans="2:15" ht="15" customHeight="1">
      <c r="B10" s="26" t="s">
        <v>6</v>
      </c>
      <c r="C10" s="27">
        <v>3912050.28968</v>
      </c>
      <c r="D10" s="28">
        <v>2.1007162190583712</v>
      </c>
      <c r="E10" s="27">
        <v>249920.64975</v>
      </c>
      <c r="F10" s="28">
        <v>0.699680424171431</v>
      </c>
      <c r="G10" s="27">
        <v>3797009.68432</v>
      </c>
      <c r="H10" s="28">
        <v>4.336207507905816</v>
      </c>
      <c r="I10" s="27">
        <v>499608.77515</v>
      </c>
      <c r="J10" s="28">
        <v>4.650241085220107</v>
      </c>
      <c r="K10" s="27"/>
      <c r="L10" s="28">
        <f aca="true" t="shared" si="0" ref="L10:L42">K10/K$42*100</f>
        <v>0</v>
      </c>
      <c r="M10" s="28">
        <v>166102.96784</v>
      </c>
      <c r="N10" s="50">
        <f aca="true" t="shared" si="1" ref="N10:N42">M10/M$42*100</f>
        <v>5.766112579177097</v>
      </c>
      <c r="O10" s="29" t="s">
        <v>29</v>
      </c>
    </row>
    <row r="11" spans="2:15" ht="15" customHeight="1">
      <c r="B11" s="30" t="s">
        <v>73</v>
      </c>
      <c r="C11" s="27">
        <v>5341457.99767</v>
      </c>
      <c r="D11" s="28">
        <v>2.868288140038781</v>
      </c>
      <c r="E11" s="27">
        <v>11536828.06654</v>
      </c>
      <c r="F11" s="28">
        <v>32.29862263588156</v>
      </c>
      <c r="G11" s="27">
        <v>6809300.51542</v>
      </c>
      <c r="H11" s="28">
        <v>7.776261446075032</v>
      </c>
      <c r="I11" s="27">
        <v>6535841.80379</v>
      </c>
      <c r="J11" s="28">
        <v>60.834079772434414</v>
      </c>
      <c r="K11" s="28">
        <v>903852.20417</v>
      </c>
      <c r="L11" s="28">
        <f t="shared" si="0"/>
        <v>3.7008401540340983</v>
      </c>
      <c r="M11" s="31">
        <v>0</v>
      </c>
      <c r="N11" s="31">
        <f t="shared" si="1"/>
        <v>0</v>
      </c>
      <c r="O11" s="32" t="s">
        <v>30</v>
      </c>
    </row>
    <row r="12" spans="2:15" ht="15" customHeight="1">
      <c r="B12" s="30" t="s">
        <v>74</v>
      </c>
      <c r="C12" s="27">
        <v>18356140.491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28">
        <f t="shared" si="0"/>
        <v>0</v>
      </c>
      <c r="M12" s="31">
        <v>0</v>
      </c>
      <c r="N12" s="31">
        <f t="shared" si="1"/>
        <v>0</v>
      </c>
      <c r="O12" s="32" t="s">
        <v>31</v>
      </c>
    </row>
    <row r="13" spans="2:15" ht="15" customHeight="1">
      <c r="B13" s="30" t="s">
        <v>7</v>
      </c>
      <c r="C13" s="27">
        <v>4810546.48902</v>
      </c>
      <c r="D13" s="28">
        <v>9.856990374198904</v>
      </c>
      <c r="E13" s="27">
        <v>113125.07193</v>
      </c>
      <c r="F13" s="28">
        <v>0.3167061160875765</v>
      </c>
      <c r="G13" s="31">
        <v>0</v>
      </c>
      <c r="H13" s="28">
        <v>0</v>
      </c>
      <c r="I13" s="31">
        <v>0</v>
      </c>
      <c r="J13" s="28">
        <v>0</v>
      </c>
      <c r="K13" s="31">
        <v>0</v>
      </c>
      <c r="L13" s="28">
        <f t="shared" si="0"/>
        <v>0</v>
      </c>
      <c r="M13" s="31">
        <v>0</v>
      </c>
      <c r="N13" s="31">
        <f t="shared" si="1"/>
        <v>0</v>
      </c>
      <c r="O13" s="32" t="s">
        <v>32</v>
      </c>
    </row>
    <row r="14" spans="2:15" ht="15" customHeight="1">
      <c r="B14" s="30" t="s">
        <v>8</v>
      </c>
      <c r="C14" s="27">
        <v>301824.59066</v>
      </c>
      <c r="D14" s="28">
        <v>2.5831960950699435</v>
      </c>
      <c r="E14" s="27">
        <v>176744.96263</v>
      </c>
      <c r="F14" s="28">
        <v>0.4948170171085357</v>
      </c>
      <c r="G14" s="31">
        <v>0</v>
      </c>
      <c r="H14" s="28">
        <v>0</v>
      </c>
      <c r="I14" s="31">
        <v>0</v>
      </c>
      <c r="J14" s="28">
        <v>0</v>
      </c>
      <c r="K14" s="31">
        <v>0</v>
      </c>
      <c r="L14" s="28">
        <f t="shared" si="0"/>
        <v>0</v>
      </c>
      <c r="M14" s="31">
        <v>0</v>
      </c>
      <c r="N14" s="31">
        <f t="shared" si="1"/>
        <v>0</v>
      </c>
      <c r="O14" s="32" t="s">
        <v>33</v>
      </c>
    </row>
    <row r="15" spans="2:18" ht="15" customHeight="1">
      <c r="B15" s="30" t="s">
        <v>80</v>
      </c>
      <c r="C15" s="27">
        <v>0</v>
      </c>
      <c r="D15" s="31">
        <v>0</v>
      </c>
      <c r="E15" s="33">
        <v>0</v>
      </c>
      <c r="F15" s="31">
        <v>0</v>
      </c>
      <c r="G15" s="31">
        <v>0</v>
      </c>
      <c r="H15" s="31">
        <v>0</v>
      </c>
      <c r="I15" s="33">
        <v>0</v>
      </c>
      <c r="J15" s="31">
        <v>0</v>
      </c>
      <c r="K15" s="33">
        <v>0</v>
      </c>
      <c r="L15" s="28">
        <f t="shared" si="0"/>
        <v>0</v>
      </c>
      <c r="M15" s="31">
        <v>0</v>
      </c>
      <c r="N15" s="31">
        <f t="shared" si="1"/>
        <v>0</v>
      </c>
      <c r="O15" s="32" t="s">
        <v>34</v>
      </c>
      <c r="R15" s="1" t="s">
        <v>14</v>
      </c>
    </row>
    <row r="16" spans="2:18" ht="15" customHeight="1">
      <c r="B16" s="30" t="s">
        <v>75</v>
      </c>
      <c r="C16" s="27">
        <v>6905993.93057</v>
      </c>
      <c r="D16" s="28">
        <v>0.16207557826716487</v>
      </c>
      <c r="E16" s="27">
        <v>4719319.10343</v>
      </c>
      <c r="F16" s="28">
        <v>13.21225435109625</v>
      </c>
      <c r="G16" s="27">
        <v>11191438.68255</v>
      </c>
      <c r="H16" s="28">
        <v>12.78068914070514</v>
      </c>
      <c r="I16" s="27">
        <v>1055359.23329</v>
      </c>
      <c r="J16" s="28">
        <v>9.823035764009735</v>
      </c>
      <c r="K16" s="28">
        <v>7088895.93286</v>
      </c>
      <c r="L16" s="28">
        <f t="shared" si="0"/>
        <v>29.025620112514478</v>
      </c>
      <c r="M16" s="28">
        <v>1017135.86264</v>
      </c>
      <c r="N16" s="31">
        <f t="shared" si="1"/>
        <v>35.30894100549776</v>
      </c>
      <c r="O16" s="32" t="s">
        <v>35</v>
      </c>
      <c r="R16" s="1" t="s">
        <v>19</v>
      </c>
    </row>
    <row r="17" spans="2:18" ht="15" customHeight="1">
      <c r="B17" s="30" t="s">
        <v>9</v>
      </c>
      <c r="C17" s="27">
        <v>240484.29</v>
      </c>
      <c r="D17" s="28">
        <v>3.7084220253860196</v>
      </c>
      <c r="E17" s="27">
        <v>266440.62763</v>
      </c>
      <c r="F17" s="28">
        <v>0.7459299243305552</v>
      </c>
      <c r="G17" s="27">
        <v>123251.12481</v>
      </c>
      <c r="H17" s="28">
        <v>0.14075351320961169</v>
      </c>
      <c r="I17" s="27">
        <v>789.5</v>
      </c>
      <c r="J17" s="28">
        <v>0.0073484804899173395</v>
      </c>
      <c r="K17" s="28">
        <v>5704.72</v>
      </c>
      <c r="L17" s="28">
        <f t="shared" si="0"/>
        <v>0.02335808525566258</v>
      </c>
      <c r="M17" s="28">
        <v>180800</v>
      </c>
      <c r="N17" s="31">
        <f t="shared" si="1"/>
        <v>6.27630660590862</v>
      </c>
      <c r="O17" s="32" t="s">
        <v>36</v>
      </c>
      <c r="R17" s="1" t="s">
        <v>20</v>
      </c>
    </row>
    <row r="18" spans="2:18" ht="15" customHeight="1">
      <c r="B18" s="30" t="s">
        <v>10</v>
      </c>
      <c r="C18" s="27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28">
        <v>32843.5</v>
      </c>
      <c r="L18" s="28">
        <f t="shared" si="0"/>
        <v>0.1344783395318883</v>
      </c>
      <c r="M18" s="28">
        <v>5773</v>
      </c>
      <c r="N18" s="31">
        <f t="shared" si="1"/>
        <v>0.20040441391543398</v>
      </c>
      <c r="O18" s="32" t="s">
        <v>37</v>
      </c>
      <c r="R18" s="1" t="s">
        <v>21</v>
      </c>
    </row>
    <row r="19" spans="2:18" ht="15" customHeight="1">
      <c r="B19" s="30" t="s">
        <v>81</v>
      </c>
      <c r="C19" s="27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28">
        <f t="shared" si="0"/>
        <v>0</v>
      </c>
      <c r="M19" s="31">
        <v>0</v>
      </c>
      <c r="N19" s="31">
        <f t="shared" si="1"/>
        <v>0</v>
      </c>
      <c r="O19" s="32" t="s">
        <v>38</v>
      </c>
      <c r="R19" s="1" t="s">
        <v>22</v>
      </c>
    </row>
    <row r="20" spans="2:15" ht="15" customHeight="1">
      <c r="B20" s="30" t="s">
        <v>11</v>
      </c>
      <c r="C20" s="27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28">
        <f t="shared" si="0"/>
        <v>0</v>
      </c>
      <c r="M20" s="31">
        <v>0</v>
      </c>
      <c r="N20" s="31">
        <f t="shared" si="1"/>
        <v>0</v>
      </c>
      <c r="O20" s="32" t="s">
        <v>39</v>
      </c>
    </row>
    <row r="21" spans="2:15" ht="15" customHeight="1">
      <c r="B21" s="30" t="s">
        <v>12</v>
      </c>
      <c r="C21" s="27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28">
        <f t="shared" si="0"/>
        <v>0</v>
      </c>
      <c r="M21" s="31">
        <v>0</v>
      </c>
      <c r="N21" s="31">
        <f t="shared" si="1"/>
        <v>0</v>
      </c>
      <c r="O21" s="32" t="s">
        <v>40</v>
      </c>
    </row>
    <row r="22" spans="2:15" ht="15" customHeight="1">
      <c r="B22" s="30" t="s">
        <v>13</v>
      </c>
      <c r="C22" s="27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28">
        <f t="shared" si="0"/>
        <v>0</v>
      </c>
      <c r="M22" s="31">
        <v>0</v>
      </c>
      <c r="N22" s="31">
        <f t="shared" si="1"/>
        <v>0</v>
      </c>
      <c r="O22" s="32" t="s">
        <v>41</v>
      </c>
    </row>
    <row r="23" spans="2:15" ht="15" customHeight="1">
      <c r="B23" s="34" t="s">
        <v>42</v>
      </c>
      <c r="C23" s="27">
        <v>100158084.707</v>
      </c>
      <c r="D23" s="28">
        <v>0.12913669585598825</v>
      </c>
      <c r="E23" s="35">
        <v>0</v>
      </c>
      <c r="F23" s="31">
        <v>0</v>
      </c>
      <c r="G23" s="31">
        <v>0</v>
      </c>
      <c r="H23" s="28">
        <v>0</v>
      </c>
      <c r="I23" s="35">
        <v>0</v>
      </c>
      <c r="J23" s="31">
        <v>0</v>
      </c>
      <c r="K23" s="31">
        <v>0</v>
      </c>
      <c r="L23" s="36">
        <f t="shared" si="0"/>
        <v>0</v>
      </c>
      <c r="M23" s="31">
        <v>0</v>
      </c>
      <c r="N23" s="51">
        <f t="shared" si="1"/>
        <v>0</v>
      </c>
      <c r="O23" s="37" t="s">
        <v>43</v>
      </c>
    </row>
    <row r="24" spans="2:15" ht="15" customHeight="1">
      <c r="B24" s="21" t="s">
        <v>44</v>
      </c>
      <c r="C24" s="38">
        <v>762050.99731</v>
      </c>
      <c r="D24" s="39">
        <v>54.191816566161336</v>
      </c>
      <c r="E24" s="38">
        <v>5750199.85253</v>
      </c>
      <c r="F24" s="39">
        <v>16.098318710011636</v>
      </c>
      <c r="G24" s="38">
        <v>240712.85694</v>
      </c>
      <c r="H24" s="39">
        <v>0.27489550575102506</v>
      </c>
      <c r="I24" s="38">
        <v>1330848.87913</v>
      </c>
      <c r="J24" s="39">
        <v>12.387228655244034</v>
      </c>
      <c r="K24" s="38"/>
      <c r="L24" s="40">
        <f t="shared" si="0"/>
        <v>0</v>
      </c>
      <c r="M24" s="38">
        <f>SUM(M25:M30)</f>
        <v>76.57074</v>
      </c>
      <c r="N24" s="24">
        <f t="shared" si="1"/>
        <v>0.0026580831929276074</v>
      </c>
      <c r="O24" s="25" t="s">
        <v>45</v>
      </c>
    </row>
    <row r="25" spans="2:15" ht="15" customHeight="1">
      <c r="B25" s="26" t="s">
        <v>14</v>
      </c>
      <c r="C25" s="27">
        <v>722795.06325</v>
      </c>
      <c r="D25" s="28">
        <v>53.78348881885867</v>
      </c>
      <c r="E25" s="27">
        <v>5732329.39777</v>
      </c>
      <c r="F25" s="28">
        <v>16.048288400875034</v>
      </c>
      <c r="G25" s="27">
        <v>240712.85694</v>
      </c>
      <c r="H25" s="28">
        <v>0.27489550575102506</v>
      </c>
      <c r="I25" s="27">
        <v>1330848.87913</v>
      </c>
      <c r="J25" s="28">
        <v>12.387228655244034</v>
      </c>
      <c r="K25" s="31">
        <v>0</v>
      </c>
      <c r="L25" s="2">
        <f t="shared" si="0"/>
        <v>0</v>
      </c>
      <c r="M25" s="28">
        <v>76.57074</v>
      </c>
      <c r="N25" s="50">
        <f t="shared" si="1"/>
        <v>0.0026580831929276074</v>
      </c>
      <c r="O25" s="32" t="s">
        <v>46</v>
      </c>
    </row>
    <row r="26" spans="2:18" ht="15" customHeight="1">
      <c r="B26" s="30" t="s">
        <v>15</v>
      </c>
      <c r="C26" s="27">
        <v>37611.63406</v>
      </c>
      <c r="D26" s="28">
        <v>0.3881308265464037</v>
      </c>
      <c r="E26" s="27">
        <v>8336.43637</v>
      </c>
      <c r="F26" s="28">
        <v>0.023338773091677045</v>
      </c>
      <c r="G26" s="31">
        <v>0</v>
      </c>
      <c r="H26" s="28">
        <v>0</v>
      </c>
      <c r="I26" s="31">
        <v>0</v>
      </c>
      <c r="J26" s="28">
        <v>0</v>
      </c>
      <c r="K26" s="31">
        <v>0</v>
      </c>
      <c r="L26" s="41">
        <f t="shared" si="0"/>
        <v>0</v>
      </c>
      <c r="M26" s="31">
        <v>0</v>
      </c>
      <c r="N26" s="31">
        <f t="shared" si="1"/>
        <v>0</v>
      </c>
      <c r="O26" s="32" t="s">
        <v>47</v>
      </c>
      <c r="R26" s="1">
        <v>72945.6292</v>
      </c>
    </row>
    <row r="27" spans="2:18" ht="15" customHeight="1">
      <c r="B27" s="30" t="s">
        <v>18</v>
      </c>
      <c r="C27" s="27">
        <v>1644.3</v>
      </c>
      <c r="D27" s="28">
        <v>0.0201969207562496</v>
      </c>
      <c r="E27" s="27">
        <v>9534.01839</v>
      </c>
      <c r="F27" s="28">
        <v>0.026691536044925888</v>
      </c>
      <c r="G27" s="31">
        <v>0</v>
      </c>
      <c r="H27" s="28">
        <v>0</v>
      </c>
      <c r="I27" s="31">
        <v>0</v>
      </c>
      <c r="J27" s="28">
        <v>0</v>
      </c>
      <c r="K27" s="31">
        <v>0</v>
      </c>
      <c r="L27" s="31">
        <f t="shared" si="0"/>
        <v>0</v>
      </c>
      <c r="M27" s="31">
        <v>0</v>
      </c>
      <c r="N27" s="31">
        <f t="shared" si="1"/>
        <v>0</v>
      </c>
      <c r="O27" s="32" t="s">
        <v>48</v>
      </c>
      <c r="R27" s="1">
        <v>34664.35783</v>
      </c>
    </row>
    <row r="28" spans="2:18" ht="15" customHeight="1">
      <c r="B28" s="30" t="s">
        <v>16</v>
      </c>
      <c r="C28" s="27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f t="shared" si="0"/>
        <v>0</v>
      </c>
      <c r="M28" s="31">
        <v>0</v>
      </c>
      <c r="N28" s="31">
        <f t="shared" si="1"/>
        <v>0</v>
      </c>
      <c r="O28" s="32" t="s">
        <v>49</v>
      </c>
      <c r="R28" s="1">
        <v>1401900.68632</v>
      </c>
    </row>
    <row r="29" spans="2:15" ht="15" customHeight="1">
      <c r="B29" s="30" t="s">
        <v>17</v>
      </c>
      <c r="C29" s="27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f t="shared" si="0"/>
        <v>0</v>
      </c>
      <c r="M29" s="31">
        <v>0</v>
      </c>
      <c r="N29" s="31">
        <f t="shared" si="1"/>
        <v>0</v>
      </c>
      <c r="O29" s="32" t="s">
        <v>50</v>
      </c>
    </row>
    <row r="30" spans="2:15" ht="15" customHeight="1">
      <c r="B30" s="34" t="s">
        <v>82</v>
      </c>
      <c r="C30" s="27">
        <v>0</v>
      </c>
      <c r="D30" s="31">
        <v>0</v>
      </c>
      <c r="E30" s="35">
        <v>0</v>
      </c>
      <c r="F30" s="31">
        <v>0</v>
      </c>
      <c r="G30" s="35">
        <v>0</v>
      </c>
      <c r="H30" s="31">
        <v>0</v>
      </c>
      <c r="I30" s="35">
        <v>0</v>
      </c>
      <c r="J30" s="31">
        <v>0</v>
      </c>
      <c r="K30" s="31">
        <v>0</v>
      </c>
      <c r="L30" s="35">
        <f t="shared" si="0"/>
        <v>0</v>
      </c>
      <c r="M30" s="31">
        <v>0</v>
      </c>
      <c r="N30" s="51">
        <f t="shared" si="1"/>
        <v>0</v>
      </c>
      <c r="O30" s="37" t="s">
        <v>51</v>
      </c>
    </row>
    <row r="31" spans="2:15" ht="15" customHeight="1">
      <c r="B31" s="21" t="s">
        <v>52</v>
      </c>
      <c r="C31" s="38">
        <v>45795423.60437</v>
      </c>
      <c r="D31" s="39">
        <v>24.399358305963492</v>
      </c>
      <c r="E31" s="38">
        <v>12906678.788689999</v>
      </c>
      <c r="F31" s="39">
        <v>36.13367082131247</v>
      </c>
      <c r="G31" s="38">
        <v>65403508.06686</v>
      </c>
      <c r="H31" s="39">
        <v>74.69119288635339</v>
      </c>
      <c r="I31" s="38">
        <v>1321269.52121</v>
      </c>
      <c r="J31" s="39">
        <v>12.298066242601784</v>
      </c>
      <c r="K31" s="38">
        <f>SUM(K33:K36)</f>
        <v>16391595.92014</v>
      </c>
      <c r="L31" s="42">
        <f t="shared" si="0"/>
        <v>67.11570330866388</v>
      </c>
      <c r="M31" s="38">
        <f>SUM(M32:M41)</f>
        <v>1510786.67335</v>
      </c>
      <c r="N31" s="24">
        <f t="shared" si="1"/>
        <v>52.44557731230815</v>
      </c>
      <c r="O31" s="25" t="s">
        <v>53</v>
      </c>
    </row>
    <row r="32" spans="2:16" ht="15" customHeight="1">
      <c r="B32" s="30" t="s">
        <v>19</v>
      </c>
      <c r="C32" s="27"/>
      <c r="D32" s="28"/>
      <c r="E32" s="27"/>
      <c r="F32" s="28"/>
      <c r="G32" s="27"/>
      <c r="H32" s="28"/>
      <c r="I32" s="27"/>
      <c r="J32" s="28"/>
      <c r="K32" s="27"/>
      <c r="L32" s="2">
        <f t="shared" si="0"/>
        <v>0</v>
      </c>
      <c r="M32" s="28">
        <v>1276</v>
      </c>
      <c r="N32" s="50">
        <f t="shared" si="1"/>
        <v>0.04429517272754093</v>
      </c>
      <c r="O32" s="53" t="s">
        <v>54</v>
      </c>
      <c r="P32" s="43"/>
    </row>
    <row r="33" spans="2:15" ht="15" customHeight="1">
      <c r="B33" s="30" t="s">
        <v>76</v>
      </c>
      <c r="C33" s="27">
        <v>10671599.56906</v>
      </c>
      <c r="D33" s="28">
        <v>0.0008829660723201564</v>
      </c>
      <c r="E33" s="27">
        <v>1307529.39248</v>
      </c>
      <c r="F33" s="28">
        <v>3.66057274923926</v>
      </c>
      <c r="G33" s="27">
        <v>36765526.03601</v>
      </c>
      <c r="H33" s="28">
        <v>41.986448095668756</v>
      </c>
      <c r="I33" s="27">
        <v>602264.72389</v>
      </c>
      <c r="J33" s="28">
        <v>5.605738534858922</v>
      </c>
      <c r="K33" s="27">
        <v>2930366.387</v>
      </c>
      <c r="L33" s="2">
        <f t="shared" si="0"/>
        <v>11.998441272818635</v>
      </c>
      <c r="M33" s="28">
        <v>72945.6292</v>
      </c>
      <c r="N33" s="31">
        <f t="shared" si="1"/>
        <v>2.5322407877219066</v>
      </c>
      <c r="O33" s="52" t="s">
        <v>55</v>
      </c>
    </row>
    <row r="34" spans="2:15" ht="15" customHeight="1">
      <c r="B34" s="30" t="s">
        <v>77</v>
      </c>
      <c r="C34" s="27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2">
        <f t="shared" si="0"/>
        <v>0</v>
      </c>
      <c r="M34" s="28">
        <v>34664.35783</v>
      </c>
      <c r="N34" s="31">
        <f t="shared" si="1"/>
        <v>1.203341471449166</v>
      </c>
      <c r="O34" s="32" t="s">
        <v>56</v>
      </c>
    </row>
    <row r="35" spans="2:15" ht="15" customHeight="1">
      <c r="B35" s="30" t="s">
        <v>64</v>
      </c>
      <c r="C35" s="27">
        <v>20925777.53412</v>
      </c>
      <c r="D35" s="28">
        <v>5.730499517646647</v>
      </c>
      <c r="E35" s="27">
        <v>10327118.34965</v>
      </c>
      <c r="F35" s="28">
        <v>28.911906857555213</v>
      </c>
      <c r="G35" s="31">
        <v>0</v>
      </c>
      <c r="H35" s="28">
        <v>0</v>
      </c>
      <c r="I35" s="31">
        <v>0</v>
      </c>
      <c r="J35" s="28">
        <v>0</v>
      </c>
      <c r="K35" s="31">
        <v>0</v>
      </c>
      <c r="L35" s="2">
        <f t="shared" si="0"/>
        <v>0</v>
      </c>
      <c r="M35" s="28"/>
      <c r="N35" s="31">
        <f t="shared" si="1"/>
        <v>0</v>
      </c>
      <c r="O35" s="32" t="s">
        <v>68</v>
      </c>
    </row>
    <row r="36" spans="2:15" ht="15" customHeight="1">
      <c r="B36" s="30" t="s">
        <v>22</v>
      </c>
      <c r="C36" s="27">
        <v>13760291.16849</v>
      </c>
      <c r="D36" s="28">
        <v>11.236849479746583</v>
      </c>
      <c r="E36" s="27">
        <v>1251933.59656</v>
      </c>
      <c r="F36" s="28">
        <v>3.50492618657881</v>
      </c>
      <c r="G36" s="27">
        <v>28637982.03085</v>
      </c>
      <c r="H36" s="28">
        <v>32.70474479068463</v>
      </c>
      <c r="I36" s="31">
        <v>719004.79732</v>
      </c>
      <c r="J36" s="28">
        <v>6.692327707742865</v>
      </c>
      <c r="K36" s="27">
        <v>13461229.53314</v>
      </c>
      <c r="L36" s="2">
        <f t="shared" si="0"/>
        <v>55.11726203584525</v>
      </c>
      <c r="M36" s="28">
        <v>1401900.68632</v>
      </c>
      <c r="N36" s="31">
        <f t="shared" si="1"/>
        <v>48.66569988040954</v>
      </c>
      <c r="O36" s="32" t="s">
        <v>57</v>
      </c>
    </row>
    <row r="37" spans="2:15" ht="15" customHeight="1">
      <c r="B37" s="30" t="s">
        <v>23</v>
      </c>
      <c r="C37" s="27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2">
        <f t="shared" si="0"/>
        <v>0</v>
      </c>
      <c r="M37" s="31">
        <v>0</v>
      </c>
      <c r="N37" s="31">
        <f t="shared" si="1"/>
        <v>0</v>
      </c>
      <c r="O37" s="32" t="s">
        <v>58</v>
      </c>
    </row>
    <row r="38" spans="2:15" ht="15" customHeight="1">
      <c r="B38" s="30" t="s">
        <v>59</v>
      </c>
      <c r="C38" s="27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2">
        <f t="shared" si="0"/>
        <v>0</v>
      </c>
      <c r="M38" s="31">
        <v>0</v>
      </c>
      <c r="N38" s="31">
        <f t="shared" si="1"/>
        <v>0</v>
      </c>
      <c r="O38" s="32" t="s">
        <v>60</v>
      </c>
    </row>
    <row r="39" spans="2:15" ht="15" customHeight="1">
      <c r="B39" s="30" t="s">
        <v>24</v>
      </c>
      <c r="C39" s="27">
        <v>78293.8327</v>
      </c>
      <c r="D39" s="28">
        <v>7.389083650807852</v>
      </c>
      <c r="E39" s="27">
        <v>8554.5</v>
      </c>
      <c r="F39" s="28">
        <v>0.02394926627536309</v>
      </c>
      <c r="G39" s="31">
        <v>0</v>
      </c>
      <c r="H39" s="28">
        <v>0</v>
      </c>
      <c r="I39" s="31">
        <v>0</v>
      </c>
      <c r="J39" s="28">
        <v>0</v>
      </c>
      <c r="K39" s="31">
        <v>0</v>
      </c>
      <c r="L39" s="2">
        <f t="shared" si="0"/>
        <v>0</v>
      </c>
      <c r="M39" s="31">
        <v>0</v>
      </c>
      <c r="N39" s="31">
        <f t="shared" si="1"/>
        <v>0</v>
      </c>
      <c r="O39" s="32" t="s">
        <v>61</v>
      </c>
    </row>
    <row r="40" spans="2:15" ht="15" customHeight="1">
      <c r="B40" s="30" t="s">
        <v>25</v>
      </c>
      <c r="C40" s="27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2">
        <f t="shared" si="0"/>
        <v>0</v>
      </c>
      <c r="M40" s="31">
        <v>0</v>
      </c>
      <c r="N40" s="31">
        <f t="shared" si="1"/>
        <v>0</v>
      </c>
      <c r="O40" s="44" t="s">
        <v>62</v>
      </c>
    </row>
    <row r="41" spans="2:15" ht="15" customHeight="1">
      <c r="B41" s="34" t="s">
        <v>26</v>
      </c>
      <c r="C41" s="27">
        <v>359461.5</v>
      </c>
      <c r="D41" s="28">
        <v>0.04204269169008723</v>
      </c>
      <c r="E41" s="27">
        <v>11542.95</v>
      </c>
      <c r="F41" s="28">
        <v>0.03231576166382634</v>
      </c>
      <c r="G41" s="31">
        <v>0</v>
      </c>
      <c r="H41" s="28">
        <v>0</v>
      </c>
      <c r="I41" s="31">
        <v>0</v>
      </c>
      <c r="J41" s="28">
        <v>0</v>
      </c>
      <c r="K41" s="31">
        <v>0</v>
      </c>
      <c r="L41" s="45">
        <f t="shared" si="0"/>
        <v>0</v>
      </c>
      <c r="M41" s="31">
        <v>0</v>
      </c>
      <c r="N41" s="51">
        <f t="shared" si="1"/>
        <v>0</v>
      </c>
      <c r="O41" s="46" t="s">
        <v>63</v>
      </c>
    </row>
    <row r="42" spans="2:15" ht="15" customHeight="1">
      <c r="B42" s="47" t="s">
        <v>1</v>
      </c>
      <c r="C42" s="38">
        <v>186584057.38728</v>
      </c>
      <c r="D42" s="38">
        <v>100</v>
      </c>
      <c r="E42" s="38">
        <v>35719257.12312999</v>
      </c>
      <c r="F42" s="38">
        <v>100</v>
      </c>
      <c r="G42" s="38">
        <v>87565220.9309</v>
      </c>
      <c r="H42" s="38">
        <v>100.00000000000001</v>
      </c>
      <c r="I42" s="38">
        <v>10743717.71257</v>
      </c>
      <c r="J42" s="38">
        <v>100</v>
      </c>
      <c r="K42" s="38">
        <f>K9+K31</f>
        <v>24422892.27717</v>
      </c>
      <c r="L42" s="38">
        <f t="shared" si="0"/>
        <v>100</v>
      </c>
      <c r="M42" s="38">
        <f>M31+M24+M9</f>
        <v>2880675.07457</v>
      </c>
      <c r="N42" s="38">
        <f t="shared" si="1"/>
        <v>100</v>
      </c>
      <c r="O42" s="25" t="s">
        <v>0</v>
      </c>
    </row>
    <row r="43" spans="2:15" ht="35.25" customHeight="1">
      <c r="B43" s="4"/>
      <c r="C43" s="5"/>
      <c r="D43" s="5"/>
      <c r="E43" s="5"/>
      <c r="F43" s="5"/>
      <c r="G43" s="5"/>
      <c r="H43" s="5"/>
      <c r="I43" s="5"/>
      <c r="J43" s="5"/>
      <c r="K43" s="5"/>
      <c r="L43" s="6"/>
      <c r="M43" s="5"/>
      <c r="N43" s="7"/>
      <c r="O43" s="8"/>
    </row>
    <row r="44" spans="3:13" ht="42" customHeight="1" hidden="1">
      <c r="C44" s="48"/>
      <c r="G44" s="48">
        <v>0</v>
      </c>
      <c r="I44" s="48">
        <v>0</v>
      </c>
      <c r="K44" s="48"/>
      <c r="M44" s="48">
        <v>0</v>
      </c>
    </row>
    <row r="45" ht="12.75" hidden="1">
      <c r="G45" s="48">
        <v>222303314.51040998</v>
      </c>
    </row>
    <row r="46" ht="12.75" hidden="1">
      <c r="G46" s="10">
        <v>222303.31451040998</v>
      </c>
    </row>
    <row r="47" ht="12.75" hidden="1"/>
    <row r="48" ht="12.75" hidden="1">
      <c r="M48" s="48"/>
    </row>
    <row r="49" ht="12.75" hidden="1"/>
    <row r="50" ht="12.75" hidden="1"/>
    <row r="51" ht="12.75" hidden="1"/>
    <row r="100" ht="12.75">
      <c r="O100" s="49"/>
    </row>
  </sheetData>
  <sheetProtection/>
  <mergeCells count="12">
    <mergeCell ref="L7:L8"/>
    <mergeCell ref="N7:N8"/>
    <mergeCell ref="B2:O2"/>
    <mergeCell ref="B3:O3"/>
    <mergeCell ref="B4:O4"/>
    <mergeCell ref="B6:B8"/>
    <mergeCell ref="C6:F6"/>
    <mergeCell ref="G6:J6"/>
    <mergeCell ref="K6:N6"/>
    <mergeCell ref="O6:O8"/>
    <mergeCell ref="H7:H8"/>
    <mergeCell ref="J7:J8"/>
  </mergeCells>
  <printOptions horizontalCentered="1" verticalCentered="1"/>
  <pageMargins left="0.5118110236220472" right="0.7480314960629921" top="0.5118110236220472" bottom="0.5118110236220472" header="0" footer="0"/>
  <pageSetup firstPageNumber="31" useFirstPageNumber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mhn</dc:creator>
  <cp:keywords/>
  <dc:description/>
  <cp:lastModifiedBy>محمد الاشعري</cp:lastModifiedBy>
  <cp:lastPrinted>2020-05-20T12:43:20Z</cp:lastPrinted>
  <dcterms:created xsi:type="dcterms:W3CDTF">2010-07-11T17:51:19Z</dcterms:created>
  <dcterms:modified xsi:type="dcterms:W3CDTF">2022-09-28T07:33:00Z</dcterms:modified>
  <cp:category/>
  <cp:version/>
  <cp:contentType/>
  <cp:contentStatus/>
</cp:coreProperties>
</file>