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3" sheetId="2" r:id="rId2"/>
  </sheets>
  <definedNames>
    <definedName name="_xlnm.Print_Area" localSheetId="1">'13'!$A$1:$AA$88</definedName>
    <definedName name="_xlnm.Print_Area" localSheetId="0">'الفهرس'!$A$1:$F$36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<sst xmlns="http://schemas.openxmlformats.org/spreadsheetml/2006/main" count="220" uniqueCount="110">
  <si>
    <t>الإجمالي       Total</t>
  </si>
  <si>
    <t>إجمالي 
Total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</si>
  <si>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</si>
  <si>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</si>
  <si>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</si>
  <si>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</si>
  <si>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</si>
  <si>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</si>
  <si>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</si>
  <si>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</si>
  <si>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</si>
  <si>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</si>
  <si>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</si>
  <si>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</si>
  <si>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</si>
  <si>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</si>
  <si>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</si>
  <si>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</si>
  <si>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</si>
  <si>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</si>
  <si>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</si>
  <si>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</si>
  <si>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</si>
  <si>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</si>
  <si>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</si>
  <si>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</si>
  <si>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</si>
  <si>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</si>
  <si>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</si>
  <si>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</si>
  <si>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</si>
  <si>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</si>
  <si>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</si>
  <si>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</si>
  <si>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</si>
  <si>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</si>
  <si>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</si>
  <si>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Source:  Supreme council for education planning (Indicators of education in Republic of Yemen - different stages and kinds</t>
  </si>
  <si>
    <t>اللغات 
Languages</t>
  </si>
  <si>
    <t>الإعلام 
Media</t>
  </si>
  <si>
    <t>العلوم  
Sciences</t>
  </si>
  <si>
    <t>الزراعة 
Agriculture</t>
  </si>
  <si>
    <t>الجامعة
University</t>
  </si>
  <si>
    <t>جامعة صنعاء **
**Sana'a University</t>
  </si>
  <si>
    <t>جامعة عدن 
Aden University</t>
  </si>
  <si>
    <t>جامعة تعز 
Taiz University</t>
  </si>
  <si>
    <t>جامعة الحديدة 
Al-Hodeidah University</t>
  </si>
  <si>
    <t>جامعة إب 
Ibb University</t>
  </si>
  <si>
    <t>المصدر : المجلس الأعلى لتخطيط التعليم ( مؤشرات التعليم في الجمهورية اليمنية مراحله - وأنواعه المختلفة)</t>
  </si>
  <si>
    <t xml:space="preserve">                            جدول رقم  (13) عدد الطلاب  الملتحقين بالدراسات العليا في الجامعات الحكومية حسب الكلية والدرجة العلمية والنوع للعام الجامعي 2014/2013م *</t>
  </si>
  <si>
    <t>Table No.(13) Number of Students Enrolled in Postgraduates of Public Universities by Faculty, Scientific Degree and type for Academic Year 2013-2014*</t>
  </si>
  <si>
    <t>المجال</t>
  </si>
  <si>
    <t>جامعة ذمار
Dhamar University</t>
  </si>
  <si>
    <r>
      <t xml:space="preserve">جامعة حضرموت 
</t>
    </r>
    <r>
      <rPr>
        <b/>
        <sz val="16"/>
        <rFont val="Arial"/>
        <family val="2"/>
      </rPr>
      <t>Hadramout University</t>
    </r>
  </si>
  <si>
    <t>إجمالي  
Total</t>
  </si>
  <si>
    <t>الدرجة العلمية
  Scientific Degree</t>
  </si>
  <si>
    <t>دبلوم عالي 
High Diploma</t>
  </si>
  <si>
    <t>تمهيدي ماجستير 
Primary M.</t>
  </si>
  <si>
    <t>ماجستير 
Master</t>
  </si>
  <si>
    <t>تمهيدي دكتوراه 
Primary ph.</t>
  </si>
  <si>
    <t>دكتوراه 
Ph.D</t>
  </si>
  <si>
    <t>Field</t>
  </si>
  <si>
    <t xml:space="preserve">الكلية  Faculty </t>
  </si>
  <si>
    <t>النوع
SEX</t>
  </si>
  <si>
    <t xml:space="preserve">كليات العلوم الإنسانية 
Humanities Faculties </t>
  </si>
  <si>
    <t>التربية  
Education</t>
  </si>
  <si>
    <t>ذكور     Males</t>
  </si>
  <si>
    <t xml:space="preserve">إناث   Females  </t>
  </si>
  <si>
    <t>إجمالي        Total</t>
  </si>
  <si>
    <t>الآداب  
Arts</t>
  </si>
  <si>
    <t>التجارة / العلوم الإدارية 
Commerce/ Admin.Sci.</t>
  </si>
  <si>
    <t>الاقتصاد 
Economics</t>
  </si>
  <si>
    <t>الشريعة والقانون والحقوق  Shariea'a  &amp; Law</t>
  </si>
  <si>
    <t>مركز الدراسات السكانية 
Population Studies Center</t>
  </si>
  <si>
    <t>مركز خدمات المجتمع</t>
  </si>
  <si>
    <t>مركز المياه والبيئة 
Water &amp; environment Center</t>
  </si>
  <si>
    <t>مركز أبحاث ودراسات النوع الاجتماعي</t>
  </si>
  <si>
    <r>
      <rPr>
        <b/>
        <sz val="18"/>
        <rFont val="Arial"/>
        <family val="2"/>
      </rPr>
      <t>مركز المراة للبحوث و التدريب</t>
    </r>
    <r>
      <rPr>
        <b/>
        <sz val="16"/>
        <rFont val="Arial"/>
        <family val="2"/>
      </rPr>
      <t xml:space="preserve">
Woman Rcaserch &amp; Training Center</t>
    </r>
  </si>
  <si>
    <t>التربية الرياضية
Sports Edu</t>
  </si>
  <si>
    <t>الإجمالي  Total</t>
  </si>
  <si>
    <t xml:space="preserve">                           تابع جدول رقم  ( 13) عدد الطلاب  الملتحقين بالدراسات العليا في الجامعات الحكومية حسب الكلية والدرجة العلمية والنوع للعام الجامعي 2014/2013م* </t>
  </si>
  <si>
    <t>Table No.13 Number of Students Enrolled in Postgraduates of Public Universities by Faculty, Scientific Degree and Sex for Academic Year 2013/2014*</t>
  </si>
  <si>
    <t>جامعة صنعاء**
**Sana'a University</t>
  </si>
  <si>
    <t>إب 
Ibb University</t>
  </si>
  <si>
    <t>ذمار 
Dhamar University</t>
  </si>
  <si>
    <r>
      <t xml:space="preserve">حضرموت 
</t>
    </r>
    <r>
      <rPr>
        <b/>
        <sz val="16"/>
        <rFont val="Arial"/>
        <family val="2"/>
      </rPr>
      <t>Hadramout University</t>
    </r>
  </si>
  <si>
    <t>إجمالي
Total</t>
  </si>
  <si>
    <t xml:space="preserve">الكلية    Faculty </t>
  </si>
  <si>
    <t>التطبيقية
   Applied Sciences Faculties</t>
  </si>
  <si>
    <t>علوم البحار
ocennography</t>
  </si>
  <si>
    <t>الطب 
Medicine</t>
  </si>
  <si>
    <t>الصيدلة 
pharmacy</t>
  </si>
  <si>
    <t xml:space="preserve">الهندسة Engineering </t>
  </si>
  <si>
    <t>الإجمالي العام   Grand Total</t>
  </si>
  <si>
    <t>**المصدر : جامعة صنعاء</t>
  </si>
  <si>
    <t>**Source: Sana'a University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</si>
  <si>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</si>
  <si>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</si>
  <si>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</si>
  <si>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</si>
  <si>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</si>
  <si>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</si>
  <si>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</si>
  <si>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</si>
  <si>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</si>
  <si>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</si>
  <si>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</si>
  <si>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</si>
  <si>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* بيانات العام 2014/2013م لعدم  توفر بيانات  2018/2017م من المصدر.</t>
  </si>
  <si>
    <t>Data 2013/2014 because data  2017/2018 has not been provided from the source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</si>
</sst>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 style="double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double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double"/>
      <right style="double"/>
      <top style="hair"/>
      <bottom/>
    </border>
    <border>
      <left/>
      <right style="thin"/>
      <top style="hair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double"/>
      <right style="double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</borders>
  <cellStyleXfs count="6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4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4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4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4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4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5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6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7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4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4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4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4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4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4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50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51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2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5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6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3" fillId="55" borderId="0" xfId="526" applyFont="1" applyFill="1" applyBorder="1" applyAlignment="1">
      <alignment horizontal="center" vertical="center" wrapText="1"/>
      <protection/>
    </xf>
    <xf numFmtId="0" fontId="5" fillId="55" borderId="21" xfId="526" applyFont="1" applyFill="1" applyBorder="1" applyAlignment="1">
      <alignment horizontal="right" vertical="center" wrapText="1" indent="1"/>
      <protection/>
    </xf>
    <xf numFmtId="0" fontId="6" fillId="55" borderId="21" xfId="589" applyFont="1" applyFill="1" applyBorder="1" applyAlignment="1">
      <alignment horizontal="left" vertical="center" wrapText="1" indent="1"/>
      <protection/>
    </xf>
    <xf numFmtId="0" fontId="6" fillId="55" borderId="0" xfId="589" applyFont="1" applyFill="1" applyBorder="1" applyAlignment="1">
      <alignment vertical="center" wrapText="1"/>
      <protection/>
    </xf>
    <xf numFmtId="0" fontId="5" fillId="55" borderId="22" xfId="526" applyFont="1" applyFill="1" applyBorder="1" applyAlignment="1">
      <alignment horizontal="right" vertical="center" wrapText="1" indent="1"/>
      <protection/>
    </xf>
    <xf numFmtId="0" fontId="6" fillId="55" borderId="22" xfId="589" applyFont="1" applyFill="1" applyBorder="1" applyAlignment="1">
      <alignment horizontal="left" vertical="center" wrapText="1" indent="1"/>
      <protection/>
    </xf>
    <xf numFmtId="0" fontId="5" fillId="55" borderId="23" xfId="526" applyFont="1" applyFill="1" applyBorder="1" applyAlignment="1">
      <alignment horizontal="right" vertical="center" wrapText="1" indent="1"/>
      <protection/>
    </xf>
    <xf numFmtId="0" fontId="6" fillId="55" borderId="23" xfId="589" applyFont="1" applyFill="1" applyBorder="1" applyAlignment="1">
      <alignment horizontal="left" vertical="center" wrapText="1" indent="1"/>
      <protection/>
    </xf>
    <xf numFmtId="0" fontId="8" fillId="55" borderId="21" xfId="526" applyFont="1" applyFill="1" applyBorder="1" applyAlignment="1">
      <alignment horizontal="right" vertical="center" wrapText="1" indent="1"/>
      <protection/>
    </xf>
    <xf numFmtId="0" fontId="4" fillId="55" borderId="21" xfId="589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6" applyFont="1" applyFill="1" applyBorder="1" applyAlignment="1">
      <alignment horizontal="right" vertical="center" wrapText="1" indent="1"/>
      <protection/>
    </xf>
    <xf numFmtId="0" fontId="4" fillId="55" borderId="22" xfId="589" applyFont="1" applyFill="1" applyBorder="1" applyAlignment="1">
      <alignment horizontal="left" vertical="center" wrapText="1" indent="1"/>
      <protection/>
    </xf>
    <xf numFmtId="0" fontId="8" fillId="55" borderId="23" xfId="526" applyFont="1" applyFill="1" applyBorder="1" applyAlignment="1">
      <alignment horizontal="right" vertical="center" wrapText="1" indent="1"/>
      <protection/>
    </xf>
    <xf numFmtId="0" fontId="4" fillId="55" borderId="23" xfId="589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3" fillId="55" borderId="0" xfId="145" applyFont="1" applyFill="1" applyAlignment="1">
      <alignment horizontal="center" vertical="center"/>
      <protection/>
    </xf>
    <xf numFmtId="0" fontId="4" fillId="55" borderId="0" xfId="145" applyFont="1" applyFill="1">
      <alignment/>
      <protection/>
    </xf>
    <xf numFmtId="0" fontId="32" fillId="55" borderId="0" xfId="145" applyFont="1" applyFill="1">
      <alignment/>
      <protection/>
    </xf>
    <xf numFmtId="0" fontId="4" fillId="55" borderId="0" xfId="145" applyFont="1" applyFill="1" applyAlignment="1">
      <alignment vertical="top" wrapText="1"/>
      <protection/>
    </xf>
    <xf numFmtId="0" fontId="4" fillId="0" borderId="0" xfId="145" applyFont="1">
      <alignment/>
      <protection/>
    </xf>
    <xf numFmtId="0" fontId="34" fillId="55" borderId="0" xfId="525" applyFont="1" applyFill="1" applyBorder="1" applyAlignment="1">
      <alignment horizontal="center" vertical="center" wrapText="1"/>
      <protection/>
    </xf>
    <xf numFmtId="0" fontId="4" fillId="55" borderId="0" xfId="145" applyFont="1" applyFill="1" applyBorder="1">
      <alignment/>
      <protection/>
    </xf>
    <xf numFmtId="0" fontId="4" fillId="56" borderId="0" xfId="145" applyFont="1" applyFill="1">
      <alignment/>
      <protection/>
    </xf>
    <xf numFmtId="0" fontId="36" fillId="55" borderId="0" xfId="525" applyFont="1" applyFill="1" applyBorder="1" applyAlignment="1">
      <alignment horizontal="center" vertical="center" wrapText="1"/>
      <protection/>
    </xf>
    <xf numFmtId="0" fontId="34" fillId="55" borderId="24" xfId="525" applyFont="1" applyFill="1" applyBorder="1" applyAlignment="1">
      <alignment horizontal="center" vertical="center" wrapText="1" readingOrder="1"/>
      <protection/>
    </xf>
    <xf numFmtId="0" fontId="34" fillId="55" borderId="24" xfId="525" applyFont="1" applyFill="1" applyBorder="1" applyAlignment="1">
      <alignment horizontal="center" vertical="center" wrapText="1"/>
      <protection/>
    </xf>
    <xf numFmtId="0" fontId="34" fillId="55" borderId="25" xfId="527" applyFont="1" applyFill="1" applyBorder="1" applyAlignment="1" applyProtection="1">
      <alignment horizontal="center" vertical="center" wrapText="1"/>
      <protection/>
    </xf>
    <xf numFmtId="0" fontId="34" fillId="55" borderId="26" xfId="527" applyFont="1" applyFill="1" applyBorder="1" applyAlignment="1" applyProtection="1">
      <alignment horizontal="center" vertical="center" wrapText="1"/>
      <protection/>
    </xf>
    <xf numFmtId="0" fontId="34" fillId="55" borderId="7" xfId="527" applyFont="1" applyFill="1" applyBorder="1" applyAlignment="1" applyProtection="1">
      <alignment horizontal="center" vertical="center" wrapText="1"/>
      <protection/>
    </xf>
    <xf numFmtId="0" fontId="34" fillId="55" borderId="27" xfId="525" applyFont="1" applyFill="1" applyBorder="1" applyAlignment="1">
      <alignment horizontal="center" vertical="center" wrapText="1"/>
      <protection/>
    </xf>
    <xf numFmtId="0" fontId="34" fillId="55" borderId="28" xfId="525" applyFont="1" applyFill="1" applyBorder="1" applyAlignment="1">
      <alignment horizontal="center" vertical="center" wrapText="1"/>
      <protection/>
    </xf>
    <xf numFmtId="3" fontId="34" fillId="55" borderId="29" xfId="525" applyNumberFormat="1" applyFont="1" applyFill="1" applyBorder="1" applyAlignment="1">
      <alignment horizontal="center" vertical="center" wrapText="1"/>
      <protection/>
    </xf>
    <xf numFmtId="3" fontId="34" fillId="55" borderId="30" xfId="525" applyNumberFormat="1" applyFont="1" applyFill="1" applyBorder="1" applyAlignment="1">
      <alignment horizontal="center" vertical="center" wrapText="1"/>
      <protection/>
    </xf>
    <xf numFmtId="3" fontId="34" fillId="55" borderId="31" xfId="525" applyNumberFormat="1" applyFont="1" applyFill="1" applyBorder="1" applyAlignment="1">
      <alignment horizontal="center" vertical="center" wrapText="1"/>
      <protection/>
    </xf>
    <xf numFmtId="3" fontId="34" fillId="55" borderId="32" xfId="525" applyNumberFormat="1" applyFont="1" applyFill="1" applyBorder="1" applyAlignment="1">
      <alignment horizontal="center" vertical="center" wrapText="1"/>
      <protection/>
    </xf>
    <xf numFmtId="3" fontId="34" fillId="55" borderId="33" xfId="525" applyNumberFormat="1" applyFont="1" applyFill="1" applyBorder="1" applyAlignment="1">
      <alignment horizontal="center" vertical="center" wrapText="1"/>
      <protection/>
    </xf>
    <xf numFmtId="3" fontId="34" fillId="55" borderId="34" xfId="525" applyNumberFormat="1" applyFont="1" applyFill="1" applyBorder="1" applyAlignment="1">
      <alignment horizontal="center" vertical="center" wrapText="1"/>
      <protection/>
    </xf>
    <xf numFmtId="0" fontId="34" fillId="55" borderId="35" xfId="525" applyFont="1" applyFill="1" applyBorder="1" applyAlignment="1">
      <alignment horizontal="center" vertical="center" wrapText="1"/>
      <protection/>
    </xf>
    <xf numFmtId="3" fontId="34" fillId="55" borderId="36" xfId="525" applyNumberFormat="1" applyFont="1" applyFill="1" applyBorder="1" applyAlignment="1">
      <alignment horizontal="center" vertical="center" wrapText="1"/>
      <protection/>
    </xf>
    <xf numFmtId="3" fontId="34" fillId="55" borderId="37" xfId="525" applyNumberFormat="1" applyFont="1" applyFill="1" applyBorder="1" applyAlignment="1">
      <alignment horizontal="center" vertical="center" wrapText="1"/>
      <protection/>
    </xf>
    <xf numFmtId="3" fontId="34" fillId="55" borderId="38" xfId="525" applyNumberFormat="1" applyFont="1" applyFill="1" applyBorder="1" applyAlignment="1">
      <alignment horizontal="center" vertical="center" wrapText="1"/>
      <protection/>
    </xf>
    <xf numFmtId="3" fontId="34" fillId="55" borderId="39" xfId="525" applyNumberFormat="1" applyFont="1" applyFill="1" applyBorder="1" applyAlignment="1">
      <alignment horizontal="center" vertical="center" wrapText="1"/>
      <protection/>
    </xf>
    <xf numFmtId="3" fontId="34" fillId="55" borderId="40" xfId="525" applyNumberFormat="1" applyFont="1" applyFill="1" applyBorder="1" applyAlignment="1">
      <alignment horizontal="center" vertical="center" wrapText="1"/>
      <protection/>
    </xf>
    <xf numFmtId="3" fontId="34" fillId="55" borderId="7" xfId="525" applyNumberFormat="1" applyFont="1" applyFill="1" applyBorder="1" applyAlignment="1">
      <alignment horizontal="center" vertical="center" wrapText="1"/>
      <protection/>
    </xf>
    <xf numFmtId="3" fontId="34" fillId="55" borderId="41" xfId="525" applyNumberFormat="1" applyFont="1" applyFill="1" applyBorder="1" applyAlignment="1">
      <alignment horizontal="center" vertical="center" wrapText="1"/>
      <protection/>
    </xf>
    <xf numFmtId="3" fontId="34" fillId="55" borderId="24" xfId="525" applyNumberFormat="1" applyFont="1" applyFill="1" applyBorder="1" applyAlignment="1">
      <alignment horizontal="center" vertical="center" wrapText="1"/>
      <protection/>
    </xf>
    <xf numFmtId="3" fontId="34" fillId="55" borderId="42" xfId="525" applyNumberFormat="1" applyFont="1" applyFill="1" applyBorder="1" applyAlignment="1">
      <alignment horizontal="center" vertical="center" wrapText="1"/>
      <protection/>
    </xf>
    <xf numFmtId="3" fontId="34" fillId="55" borderId="43" xfId="525" applyNumberFormat="1" applyFont="1" applyFill="1" applyBorder="1" applyAlignment="1">
      <alignment horizontal="center" vertical="center" wrapText="1"/>
      <protection/>
    </xf>
    <xf numFmtId="3" fontId="34" fillId="55" borderId="44" xfId="525" applyNumberFormat="1" applyFont="1" applyFill="1" applyBorder="1" applyAlignment="1">
      <alignment horizontal="center" vertical="center" wrapText="1"/>
      <protection/>
    </xf>
    <xf numFmtId="3" fontId="34" fillId="55" borderId="0" xfId="525" applyNumberFormat="1" applyFont="1" applyFill="1" applyBorder="1" applyAlignment="1">
      <alignment horizontal="center" vertical="center" wrapText="1"/>
      <protection/>
    </xf>
    <xf numFmtId="0" fontId="32" fillId="55" borderId="0" xfId="525" applyFont="1" applyFill="1" applyBorder="1">
      <alignment/>
      <protection/>
    </xf>
    <xf numFmtId="3" fontId="34" fillId="55" borderId="45" xfId="525" applyNumberFormat="1" applyFont="1" applyFill="1" applyBorder="1" applyAlignment="1">
      <alignment horizontal="center" vertical="center" wrapText="1"/>
      <protection/>
    </xf>
    <xf numFmtId="3" fontId="34" fillId="55" borderId="27" xfId="525" applyNumberFormat="1" applyFont="1" applyFill="1" applyBorder="1" applyAlignment="1">
      <alignment horizontal="center" vertical="center" wrapText="1"/>
      <protection/>
    </xf>
    <xf numFmtId="0" fontId="32" fillId="55" borderId="0" xfId="145" applyFont="1" applyFill="1" applyBorder="1" applyAlignment="1">
      <alignment horizontal="right" vertical="top" wrapText="1" readingOrder="2"/>
      <protection/>
    </xf>
    <xf numFmtId="0" fontId="34" fillId="55" borderId="30" xfId="525" applyFont="1" applyFill="1" applyBorder="1" applyAlignment="1">
      <alignment horizontal="center" vertical="center" wrapText="1"/>
      <protection/>
    </xf>
    <xf numFmtId="0" fontId="34" fillId="55" borderId="46" xfId="525" applyFont="1" applyFill="1" applyBorder="1" applyAlignment="1">
      <alignment horizontal="center" vertical="center" wrapText="1"/>
      <protection/>
    </xf>
    <xf numFmtId="0" fontId="34" fillId="55" borderId="28" xfId="525" applyFont="1" applyFill="1" applyBorder="1" applyAlignment="1">
      <alignment horizontal="center" vertical="center" wrapText="1"/>
      <protection/>
    </xf>
    <xf numFmtId="0" fontId="34" fillId="55" borderId="47" xfId="525" applyFont="1" applyFill="1" applyBorder="1" applyAlignment="1">
      <alignment horizontal="center" vertical="center" wrapText="1"/>
      <protection/>
    </xf>
    <xf numFmtId="3" fontId="34" fillId="55" borderId="48" xfId="525" applyNumberFormat="1" applyFont="1" applyFill="1" applyBorder="1" applyAlignment="1">
      <alignment horizontal="center" vertical="center" wrapText="1"/>
      <protection/>
    </xf>
    <xf numFmtId="3" fontId="34" fillId="55" borderId="46" xfId="525" applyNumberFormat="1" applyFont="1" applyFill="1" applyBorder="1" applyAlignment="1">
      <alignment horizontal="center" vertical="center" wrapText="1"/>
      <protection/>
    </xf>
    <xf numFmtId="3" fontId="34" fillId="55" borderId="49" xfId="525" applyNumberFormat="1" applyFont="1" applyFill="1" applyBorder="1" applyAlignment="1">
      <alignment horizontal="center" vertical="center" wrapText="1"/>
      <protection/>
    </xf>
    <xf numFmtId="3" fontId="34" fillId="55" borderId="50" xfId="525" applyNumberFormat="1" applyFont="1" applyFill="1" applyBorder="1" applyAlignment="1">
      <alignment horizontal="center" vertical="center" wrapText="1"/>
      <protection/>
    </xf>
    <xf numFmtId="0" fontId="34" fillId="55" borderId="32" xfId="525" applyFont="1" applyFill="1" applyBorder="1" applyAlignment="1">
      <alignment horizontal="center" vertical="center" wrapText="1"/>
      <protection/>
    </xf>
    <xf numFmtId="0" fontId="34" fillId="55" borderId="48" xfId="525" applyFont="1" applyFill="1" applyBorder="1" applyAlignment="1">
      <alignment horizontal="center" vertical="center" wrapText="1"/>
      <protection/>
    </xf>
    <xf numFmtId="0" fontId="6" fillId="55" borderId="51" xfId="526" applyFont="1" applyFill="1" applyBorder="1" applyAlignment="1">
      <alignment horizontal="center" vertical="center"/>
      <protection/>
    </xf>
    <xf numFmtId="0" fontId="6" fillId="55" borderId="52" xfId="526" applyFont="1" applyFill="1" applyBorder="1" applyAlignment="1">
      <alignment horizontal="center" vertical="center"/>
      <protection/>
    </xf>
    <xf numFmtId="0" fontId="2" fillId="55" borderId="0" xfId="526" applyFont="1" applyFill="1" applyBorder="1" applyAlignment="1">
      <alignment horizontal="center" vertical="center"/>
      <protection/>
    </xf>
    <xf numFmtId="0" fontId="3" fillId="55" borderId="44" xfId="526" applyFont="1" applyFill="1" applyBorder="1" applyAlignment="1">
      <alignment horizontal="center" vertical="center"/>
      <protection/>
    </xf>
    <xf numFmtId="0" fontId="3" fillId="55" borderId="26" xfId="526" applyFont="1" applyFill="1" applyBorder="1" applyAlignment="1">
      <alignment horizontal="center" vertical="center"/>
      <protection/>
    </xf>
    <xf numFmtId="0" fontId="3" fillId="55" borderId="53" xfId="526" applyFont="1" applyFill="1" applyBorder="1" applyAlignment="1">
      <alignment horizontal="center" vertical="center" wrapText="1"/>
      <protection/>
    </xf>
    <xf numFmtId="0" fontId="3" fillId="55" borderId="54" xfId="526" applyFont="1" applyFill="1" applyBorder="1" applyAlignment="1">
      <alignment horizontal="center" vertical="center" wrapText="1"/>
      <protection/>
    </xf>
    <xf numFmtId="0" fontId="3" fillId="55" borderId="25" xfId="526" applyFont="1" applyFill="1" applyBorder="1" applyAlignment="1">
      <alignment horizontal="center" vertical="center"/>
      <protection/>
    </xf>
    <xf numFmtId="0" fontId="4" fillId="55" borderId="55" xfId="526" applyFont="1" applyFill="1" applyBorder="1" applyAlignment="1">
      <alignment horizontal="center" vertical="center" wrapText="1"/>
      <protection/>
    </xf>
    <xf numFmtId="0" fontId="4" fillId="55" borderId="56" xfId="526" applyFont="1" applyFill="1" applyBorder="1" applyAlignment="1">
      <alignment horizontal="center" vertical="center" wrapText="1"/>
      <protection/>
    </xf>
    <xf numFmtId="0" fontId="4" fillId="55" borderId="51" xfId="526" applyFont="1" applyFill="1" applyBorder="1" applyAlignment="1">
      <alignment horizontal="center" vertical="center" readingOrder="2"/>
      <protection/>
    </xf>
    <xf numFmtId="0" fontId="4" fillId="55" borderId="52" xfId="526" applyFont="1" applyFill="1" applyBorder="1" applyAlignment="1">
      <alignment horizontal="center" vertical="center" readingOrder="2"/>
      <protection/>
    </xf>
    <xf numFmtId="0" fontId="5" fillId="55" borderId="57" xfId="526" applyFont="1" applyFill="1" applyBorder="1" applyAlignment="1">
      <alignment horizontal="center" vertical="center"/>
      <protection/>
    </xf>
    <xf numFmtId="0" fontId="5" fillId="55" borderId="58" xfId="526" applyFont="1" applyFill="1" applyBorder="1" applyAlignment="1">
      <alignment horizontal="center" vertical="center"/>
      <protection/>
    </xf>
    <xf numFmtId="0" fontId="5" fillId="55" borderId="59" xfId="526" applyFont="1" applyFill="1" applyBorder="1" applyAlignment="1">
      <alignment horizontal="center" vertical="center"/>
      <protection/>
    </xf>
    <xf numFmtId="0" fontId="5" fillId="55" borderId="60" xfId="526" applyFont="1" applyFill="1" applyBorder="1" applyAlignment="1">
      <alignment horizontal="center" vertical="center"/>
      <protection/>
    </xf>
    <xf numFmtId="0" fontId="8" fillId="55" borderId="59" xfId="526" applyFont="1" applyFill="1" applyBorder="1" applyAlignment="1">
      <alignment horizontal="center" vertical="center" readingOrder="2"/>
      <protection/>
    </xf>
    <xf numFmtId="0" fontId="8" fillId="55" borderId="60" xfId="526" applyFont="1" applyFill="1" applyBorder="1" applyAlignment="1">
      <alignment horizontal="center" vertical="center" readingOrder="2"/>
      <protection/>
    </xf>
    <xf numFmtId="0" fontId="8" fillId="55" borderId="57" xfId="526" applyFont="1" applyFill="1" applyBorder="1" applyAlignment="1">
      <alignment horizontal="center" vertical="center" readingOrder="2"/>
      <protection/>
    </xf>
    <xf numFmtId="0" fontId="8" fillId="55" borderId="58" xfId="526" applyFont="1" applyFill="1" applyBorder="1" applyAlignment="1">
      <alignment horizontal="center" vertical="center" readingOrder="2"/>
      <protection/>
    </xf>
    <xf numFmtId="0" fontId="8" fillId="55" borderId="57" xfId="526" applyFont="1" applyFill="1" applyBorder="1" applyAlignment="1">
      <alignment horizontal="center" vertical="center"/>
      <protection/>
    </xf>
    <xf numFmtId="0" fontId="8" fillId="55" borderId="58" xfId="526" applyFont="1" applyFill="1" applyBorder="1" applyAlignment="1">
      <alignment horizontal="center" vertical="center"/>
      <protection/>
    </xf>
    <xf numFmtId="0" fontId="35" fillId="55" borderId="0" xfId="525" applyFont="1" applyFill="1" applyBorder="1" applyAlignment="1">
      <alignment horizontal="center" vertical="center"/>
      <protection/>
    </xf>
    <xf numFmtId="0" fontId="36" fillId="55" borderId="0" xfId="525" applyFont="1" applyFill="1" applyBorder="1" applyAlignment="1">
      <alignment horizontal="center" vertical="center" wrapText="1"/>
      <protection/>
    </xf>
    <xf numFmtId="0" fontId="34" fillId="55" borderId="44" xfId="525" applyFont="1" applyFill="1" applyBorder="1" applyAlignment="1">
      <alignment horizontal="center" vertical="center" wrapText="1"/>
      <protection/>
    </xf>
    <xf numFmtId="0" fontId="34" fillId="55" borderId="25" xfId="525" applyFont="1" applyFill="1" applyBorder="1" applyAlignment="1">
      <alignment horizontal="center" vertical="center" wrapText="1"/>
      <protection/>
    </xf>
    <xf numFmtId="0" fontId="34" fillId="55" borderId="53" xfId="525" applyFont="1" applyFill="1" applyBorder="1" applyAlignment="1">
      <alignment horizontal="center" vertical="center" wrapText="1"/>
      <protection/>
    </xf>
    <xf numFmtId="0" fontId="34" fillId="55" borderId="29" xfId="525" applyFont="1" applyFill="1" applyBorder="1" applyAlignment="1">
      <alignment horizontal="center" vertical="center" wrapText="1"/>
      <protection/>
    </xf>
    <xf numFmtId="0" fontId="34" fillId="55" borderId="7" xfId="525" applyFont="1" applyFill="1" applyBorder="1" applyAlignment="1">
      <alignment horizontal="center" vertical="center" wrapText="1"/>
      <protection/>
    </xf>
    <xf numFmtId="0" fontId="34" fillId="55" borderId="41" xfId="525" applyFont="1" applyFill="1" applyBorder="1" applyAlignment="1">
      <alignment horizontal="center" vertical="center" wrapText="1"/>
      <protection/>
    </xf>
    <xf numFmtId="0" fontId="34" fillId="55" borderId="54" xfId="525" applyFont="1" applyFill="1" applyBorder="1" applyAlignment="1">
      <alignment horizontal="center" vertical="center" wrapText="1"/>
      <protection/>
    </xf>
    <xf numFmtId="0" fontId="34" fillId="55" borderId="61" xfId="525" applyFont="1" applyFill="1" applyBorder="1" applyAlignment="1">
      <alignment horizontal="center" vertical="center" wrapText="1"/>
      <protection/>
    </xf>
    <xf numFmtId="0" fontId="34" fillId="55" borderId="56" xfId="525" applyFont="1" applyFill="1" applyBorder="1" applyAlignment="1">
      <alignment horizontal="center" vertical="center" wrapText="1"/>
      <protection/>
    </xf>
    <xf numFmtId="0" fontId="34" fillId="55" borderId="44" xfId="525" applyFont="1" applyFill="1" applyBorder="1" applyAlignment="1">
      <alignment horizontal="center" vertical="center" textRotation="90" wrapText="1"/>
      <protection/>
    </xf>
    <xf numFmtId="0" fontId="34" fillId="55" borderId="25" xfId="525" applyFont="1" applyFill="1" applyBorder="1" applyAlignment="1">
      <alignment horizontal="center" vertical="center" textRotation="90" wrapText="1"/>
      <protection/>
    </xf>
    <xf numFmtId="0" fontId="34" fillId="55" borderId="26" xfId="525" applyFont="1" applyFill="1" applyBorder="1" applyAlignment="1">
      <alignment horizontal="center" vertical="center" textRotation="90" wrapText="1"/>
      <protection/>
    </xf>
    <xf numFmtId="0" fontId="34" fillId="55" borderId="44" xfId="527" applyFont="1" applyFill="1" applyBorder="1" applyAlignment="1" applyProtection="1">
      <alignment horizontal="center" vertical="center" wrapText="1"/>
      <protection/>
    </xf>
    <xf numFmtId="0" fontId="34" fillId="55" borderId="53" xfId="527" applyFont="1" applyFill="1" applyBorder="1" applyAlignment="1" applyProtection="1">
      <alignment horizontal="center" vertical="center" wrapText="1"/>
      <protection/>
    </xf>
    <xf numFmtId="0" fontId="34" fillId="55" borderId="25" xfId="527" applyFont="1" applyFill="1" applyBorder="1" applyAlignment="1" applyProtection="1">
      <alignment horizontal="center" vertical="center" wrapText="1"/>
      <protection/>
    </xf>
    <xf numFmtId="0" fontId="34" fillId="55" borderId="62" xfId="527" applyFont="1" applyFill="1" applyBorder="1" applyAlignment="1" applyProtection="1">
      <alignment horizontal="center" vertical="center" wrapText="1"/>
      <protection/>
    </xf>
    <xf numFmtId="0" fontId="34" fillId="55" borderId="43" xfId="525" applyFont="1" applyFill="1" applyBorder="1" applyAlignment="1">
      <alignment horizontal="center" vertical="center" textRotation="90" wrapText="1"/>
      <protection/>
    </xf>
    <xf numFmtId="0" fontId="34" fillId="55" borderId="63" xfId="525" applyFont="1" applyFill="1" applyBorder="1" applyAlignment="1">
      <alignment horizontal="center" vertical="center" textRotation="90" wrapText="1"/>
      <protection/>
    </xf>
    <xf numFmtId="0" fontId="34" fillId="55" borderId="64" xfId="525" applyFont="1" applyFill="1" applyBorder="1" applyAlignment="1">
      <alignment horizontal="center" vertical="center" textRotation="90" wrapText="1"/>
      <protection/>
    </xf>
    <xf numFmtId="0" fontId="34" fillId="55" borderId="44" xfId="524" applyFont="1" applyFill="1" applyBorder="1" applyAlignment="1">
      <alignment horizontal="center" vertical="center" textRotation="90" wrapText="1" readingOrder="1"/>
      <protection/>
    </xf>
    <xf numFmtId="0" fontId="34" fillId="55" borderId="25" xfId="524" applyFont="1" applyFill="1" applyBorder="1" applyAlignment="1">
      <alignment horizontal="center" vertical="center" textRotation="90" wrapText="1" readingOrder="1"/>
      <protection/>
    </xf>
    <xf numFmtId="0" fontId="34" fillId="55" borderId="26" xfId="524" applyFont="1" applyFill="1" applyBorder="1" applyAlignment="1">
      <alignment horizontal="center" vertical="center" textRotation="90" wrapText="1" readingOrder="1"/>
      <protection/>
    </xf>
    <xf numFmtId="0" fontId="34" fillId="55" borderId="65" xfId="525" applyFont="1" applyFill="1" applyBorder="1" applyAlignment="1">
      <alignment horizontal="center" vertical="center" textRotation="90" wrapText="1"/>
      <protection/>
    </xf>
    <xf numFmtId="0" fontId="34" fillId="55" borderId="66" xfId="525" applyFont="1" applyFill="1" applyBorder="1" applyAlignment="1">
      <alignment horizontal="center" vertical="center" textRotation="90" wrapText="1"/>
      <protection/>
    </xf>
    <xf numFmtId="0" fontId="34" fillId="55" borderId="67" xfId="525" applyFont="1" applyFill="1" applyBorder="1" applyAlignment="1">
      <alignment horizontal="center" vertical="center" textRotation="90" wrapText="1"/>
      <protection/>
    </xf>
    <xf numFmtId="0" fontId="34" fillId="55" borderId="68" xfId="525" applyFont="1" applyFill="1" applyBorder="1" applyAlignment="1">
      <alignment horizontal="center" vertical="center" textRotation="90" wrapText="1"/>
      <protection/>
    </xf>
    <xf numFmtId="0" fontId="34" fillId="55" borderId="69" xfId="525" applyFont="1" applyFill="1" applyBorder="1" applyAlignment="1">
      <alignment horizontal="center" vertical="center" textRotation="90" wrapText="1"/>
      <protection/>
    </xf>
    <xf numFmtId="0" fontId="34" fillId="55" borderId="70" xfId="525" applyFont="1" applyFill="1" applyBorder="1" applyAlignment="1">
      <alignment horizontal="center" vertical="center" textRotation="90" wrapText="1"/>
      <protection/>
    </xf>
    <xf numFmtId="0" fontId="34" fillId="55" borderId="21" xfId="525" applyFont="1" applyFill="1" applyBorder="1" applyAlignment="1">
      <alignment horizontal="center" vertical="center" wrapText="1"/>
      <protection/>
    </xf>
    <xf numFmtId="0" fontId="34" fillId="55" borderId="22" xfId="525" applyFont="1" applyFill="1" applyBorder="1" applyAlignment="1">
      <alignment horizontal="center" vertical="center" wrapText="1"/>
      <protection/>
    </xf>
    <xf numFmtId="0" fontId="34" fillId="55" borderId="23" xfId="525" applyFont="1" applyFill="1" applyBorder="1" applyAlignment="1">
      <alignment horizontal="center" vertical="center" wrapText="1"/>
      <protection/>
    </xf>
    <xf numFmtId="0" fontId="34" fillId="55" borderId="24" xfId="525" applyFont="1" applyFill="1" applyBorder="1" applyAlignment="1">
      <alignment horizontal="center" vertical="center" textRotation="90" wrapText="1"/>
      <protection/>
    </xf>
    <xf numFmtId="0" fontId="34" fillId="55" borderId="29" xfId="525" applyFont="1" applyFill="1" applyBorder="1" applyAlignment="1">
      <alignment horizontal="center" vertical="center" textRotation="90" wrapText="1"/>
      <protection/>
    </xf>
    <xf numFmtId="0" fontId="34" fillId="55" borderId="7" xfId="525" applyFont="1" applyFill="1" applyBorder="1" applyAlignment="1">
      <alignment horizontal="center" vertical="center" textRotation="90" wrapText="1"/>
      <protection/>
    </xf>
    <xf numFmtId="0" fontId="32" fillId="55" borderId="71" xfId="525" applyFont="1" applyFill="1" applyBorder="1" applyAlignment="1">
      <alignment horizontal="right" wrapText="1"/>
      <protection/>
    </xf>
    <xf numFmtId="0" fontId="34" fillId="55" borderId="41" xfId="525" applyFont="1" applyFill="1" applyBorder="1" applyAlignment="1">
      <alignment horizontal="center" vertical="center" textRotation="90" wrapText="1"/>
      <protection/>
    </xf>
    <xf numFmtId="0" fontId="32" fillId="55" borderId="71" xfId="525" applyFont="1" applyFill="1" applyBorder="1" applyAlignment="1">
      <alignment horizontal="left"/>
      <protection/>
    </xf>
    <xf numFmtId="0" fontId="34" fillId="55" borderId="1" xfId="525" applyFont="1" applyFill="1" applyBorder="1" applyAlignment="1">
      <alignment horizontal="center" vertical="center" wrapText="1"/>
      <protection/>
    </xf>
    <xf numFmtId="0" fontId="32" fillId="55" borderId="21" xfId="525" applyFont="1" applyFill="1" applyBorder="1" applyAlignment="1">
      <alignment horizontal="center" vertical="center" wrapText="1"/>
      <protection/>
    </xf>
    <xf numFmtId="0" fontId="32" fillId="55" borderId="22" xfId="525" applyFont="1" applyFill="1" applyBorder="1" applyAlignment="1">
      <alignment horizontal="center" vertical="center" wrapText="1"/>
      <protection/>
    </xf>
    <xf numFmtId="0" fontId="32" fillId="55" borderId="23" xfId="525" applyFont="1" applyFill="1" applyBorder="1" applyAlignment="1">
      <alignment horizontal="center" vertical="center" wrapText="1"/>
      <protection/>
    </xf>
    <xf numFmtId="0" fontId="34" fillId="55" borderId="26" xfId="525" applyFont="1" applyFill="1" applyBorder="1" applyAlignment="1">
      <alignment horizontal="center" vertical="center" wrapText="1"/>
      <protection/>
    </xf>
    <xf numFmtId="0" fontId="34" fillId="55" borderId="1" xfId="527" applyFont="1" applyFill="1" applyBorder="1" applyAlignment="1" applyProtection="1">
      <alignment horizontal="center" vertical="center" wrapText="1"/>
      <protection/>
    </xf>
    <xf numFmtId="0" fontId="34" fillId="55" borderId="0" xfId="527" applyFont="1" applyFill="1" applyBorder="1" applyAlignment="1" applyProtection="1">
      <alignment horizontal="center" vertical="center" wrapText="1"/>
      <protection/>
    </xf>
    <xf numFmtId="0" fontId="34" fillId="55" borderId="44" xfId="525" applyFont="1" applyFill="1" applyBorder="1" applyAlignment="1">
      <alignment horizontal="center" vertical="center" textRotation="90" wrapText="1" readingOrder="1"/>
      <protection/>
    </xf>
    <xf numFmtId="0" fontId="34" fillId="55" borderId="25" xfId="525" applyFont="1" applyFill="1" applyBorder="1" applyAlignment="1">
      <alignment horizontal="center" vertical="center" textRotation="90" wrapText="1" readingOrder="1"/>
      <protection/>
    </xf>
    <xf numFmtId="0" fontId="34" fillId="55" borderId="26" xfId="525" applyFont="1" applyFill="1" applyBorder="1" applyAlignment="1">
      <alignment horizontal="center" vertical="center" textRotation="90" wrapText="1" readingOrder="1"/>
      <protection/>
    </xf>
    <xf numFmtId="0" fontId="32" fillId="55" borderId="0" xfId="145" applyFont="1" applyFill="1" applyBorder="1" applyAlignment="1">
      <alignment horizontal="right" vertical="top" wrapText="1" readingOrder="2"/>
      <protection/>
    </xf>
    <xf numFmtId="0" fontId="33" fillId="55" borderId="0" xfId="145" applyFont="1" applyFill="1" applyAlignment="1">
      <alignment horizontal="left" vertical="center"/>
      <protection/>
    </xf>
    <xf numFmtId="0" fontId="34" fillId="55" borderId="30" xfId="527" applyFont="1" applyFill="1" applyBorder="1" applyAlignment="1" applyProtection="1">
      <alignment horizontal="center" vertical="center" wrapText="1"/>
      <protection/>
    </xf>
    <xf numFmtId="0" fontId="34" fillId="55" borderId="72" xfId="527" applyFont="1" applyFill="1" applyBorder="1" applyAlignment="1" applyProtection="1">
      <alignment horizontal="center" vertical="center" wrapText="1"/>
      <protection/>
    </xf>
    <xf numFmtId="0" fontId="34" fillId="55" borderId="46" xfId="527" applyFont="1" applyFill="1" applyBorder="1" applyAlignment="1" applyProtection="1">
      <alignment horizontal="center" vertical="center" wrapText="1"/>
      <protection/>
    </xf>
    <xf numFmtId="0" fontId="34" fillId="55" borderId="54" xfId="527" applyFont="1" applyFill="1" applyBorder="1" applyAlignment="1" applyProtection="1">
      <alignment horizontal="center" vertical="center" wrapText="1"/>
      <protection/>
    </xf>
    <xf numFmtId="0" fontId="34" fillId="55" borderId="61" xfId="527" applyFont="1" applyFill="1" applyBorder="1" applyAlignment="1" applyProtection="1">
      <alignment horizontal="center" vertical="center" wrapText="1"/>
      <protection/>
    </xf>
    <xf numFmtId="0" fontId="34" fillId="55" borderId="55" xfId="527" applyFont="1" applyFill="1" applyBorder="1" applyAlignment="1" applyProtection="1">
      <alignment horizontal="center" vertical="center" wrapText="1"/>
      <protection/>
    </xf>
    <xf numFmtId="0" fontId="34" fillId="55" borderId="56" xfId="527" applyFont="1" applyFill="1" applyBorder="1" applyAlignment="1" applyProtection="1">
      <alignment horizontal="center" vertical="center" wrapText="1"/>
      <protection/>
    </xf>
    <xf numFmtId="0" fontId="32" fillId="55" borderId="1" xfId="145" applyFont="1" applyFill="1" applyBorder="1" applyAlignment="1">
      <alignment horizontal="right" vertical="top" wrapText="1" readingOrder="2"/>
      <protection/>
    </xf>
    <xf numFmtId="0" fontId="33" fillId="55" borderId="1" xfId="145" applyFont="1" applyFill="1" applyBorder="1" applyAlignment="1">
      <alignment horizontal="left" vertical="top" wrapText="1"/>
      <protection/>
    </xf>
    <xf numFmtId="0" fontId="33" fillId="55" borderId="0" xfId="145" applyFont="1" applyFill="1" applyBorder="1" applyAlignment="1">
      <alignment horizontal="left" vertical="top" wrapText="1"/>
      <protection/>
    </xf>
  </cellXfs>
  <cellStyles count="6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" xfId="524"/>
    <cellStyle name="Normal_التعليم الجامعي 2" xfId="525"/>
    <cellStyle name="Normal_فصل الاحصاءات الحيوية" xfId="526"/>
    <cellStyle name="Normal_فصل التعليم نسخة نهائيةdone_13 التعليم_فصل التعليم 2011" xfId="527"/>
    <cellStyle name="Note" xfId="528"/>
    <cellStyle name="Output" xfId="529"/>
    <cellStyle name="Percent" xfId="530"/>
    <cellStyle name="Percent [2]" xfId="531"/>
    <cellStyle name="Percent 2" xfId="532"/>
    <cellStyle name="Percent 2 2" xfId="533"/>
    <cellStyle name="Percent 2 3" xfId="534"/>
    <cellStyle name="Percent 3" xfId="535"/>
    <cellStyle name="Percent 3 2" xfId="536"/>
    <cellStyle name="Percent 4" xfId="537"/>
    <cellStyle name="Percent 5" xfId="538"/>
    <cellStyle name="Percent 6" xfId="539"/>
    <cellStyle name="Percent 7" xfId="540"/>
    <cellStyle name="Red" xfId="541"/>
    <cellStyle name="Style 1" xfId="542"/>
    <cellStyle name="Title" xfId="543"/>
    <cellStyle name="Total" xfId="544"/>
    <cellStyle name="Warning Text" xfId="545"/>
    <cellStyle name="إخراج" xfId="546"/>
    <cellStyle name="إخراج 2" xfId="547"/>
    <cellStyle name="إخراج 3" xfId="548"/>
    <cellStyle name="إدخال" xfId="549"/>
    <cellStyle name="إدخال 2" xfId="550"/>
    <cellStyle name="إدخال 3" xfId="551"/>
    <cellStyle name="الإجمالي" xfId="552"/>
    <cellStyle name="الإجمالي 2" xfId="553"/>
    <cellStyle name="الإجمالي 3" xfId="554"/>
    <cellStyle name="تمييز1" xfId="555"/>
    <cellStyle name="تمييز1 2" xfId="556"/>
    <cellStyle name="تمييز1 3" xfId="557"/>
    <cellStyle name="تمييز2" xfId="558"/>
    <cellStyle name="تمييز2 2" xfId="559"/>
    <cellStyle name="تمييز2 3" xfId="560"/>
    <cellStyle name="تمييز3" xfId="561"/>
    <cellStyle name="تمييز3 2" xfId="562"/>
    <cellStyle name="تمييز3 3" xfId="563"/>
    <cellStyle name="تمييز4" xfId="564"/>
    <cellStyle name="تمييز4 2" xfId="565"/>
    <cellStyle name="تمييز4 3" xfId="566"/>
    <cellStyle name="تمييز5" xfId="567"/>
    <cellStyle name="تمييز5 2" xfId="568"/>
    <cellStyle name="تمييز5 3" xfId="569"/>
    <cellStyle name="تمييز6" xfId="570"/>
    <cellStyle name="تمييز6 2" xfId="571"/>
    <cellStyle name="تمييز6 3" xfId="572"/>
    <cellStyle name="جيد" xfId="573"/>
    <cellStyle name="جيد 2" xfId="574"/>
    <cellStyle name="جيد 3" xfId="575"/>
    <cellStyle name="حساب" xfId="576"/>
    <cellStyle name="حساب 2" xfId="577"/>
    <cellStyle name="حساب 3" xfId="578"/>
    <cellStyle name="خلية تدقيق" xfId="579"/>
    <cellStyle name="خلية تدقيق 2" xfId="580"/>
    <cellStyle name="خلية تدقيق 3" xfId="581"/>
    <cellStyle name="خلية مرتبطة" xfId="582"/>
    <cellStyle name="خلية مرتبطة 2" xfId="583"/>
    <cellStyle name="خلية مرتبطة 3" xfId="584"/>
    <cellStyle name="سيئ" xfId="585"/>
    <cellStyle name="سيئ 2" xfId="586"/>
    <cellStyle name="سيئ 3" xfId="587"/>
    <cellStyle name="عادي_Book2" xfId="588"/>
    <cellStyle name="عادي_INDICATO" xfId="589"/>
    <cellStyle name="عملة [0]_Book2" xfId="590"/>
    <cellStyle name="عملة_Book2" xfId="591"/>
    <cellStyle name="عنوان" xfId="592"/>
    <cellStyle name="عنوان 1" xfId="593"/>
    <cellStyle name="عنوان 1 2" xfId="594"/>
    <cellStyle name="عنوان 1 3" xfId="595"/>
    <cellStyle name="عنوان 2" xfId="596"/>
    <cellStyle name="عنوان 2 2" xfId="597"/>
    <cellStyle name="عنوان 2 3" xfId="598"/>
    <cellStyle name="عنوان 3" xfId="599"/>
    <cellStyle name="عنوان 3 2" xfId="600"/>
    <cellStyle name="عنوان 3 3" xfId="601"/>
    <cellStyle name="عنوان 4" xfId="602"/>
    <cellStyle name="عنوان 4 2" xfId="603"/>
    <cellStyle name="عنوان 4 3" xfId="604"/>
    <cellStyle name="عنوان 5" xfId="605"/>
    <cellStyle name="عنوان 6" xfId="606"/>
    <cellStyle name="فاصلة [0]_Book2" xfId="607"/>
    <cellStyle name="فاصلة_Book2" xfId="608"/>
    <cellStyle name="محايد" xfId="609"/>
    <cellStyle name="محايد 2" xfId="610"/>
    <cellStyle name="محايد 3" xfId="611"/>
    <cellStyle name="ملاحظة" xfId="612"/>
    <cellStyle name="ملاحظة 2" xfId="613"/>
    <cellStyle name="ملاحظة 3" xfId="614"/>
    <cellStyle name="نص تحذير" xfId="615"/>
    <cellStyle name="نص تحذير 2" xfId="616"/>
    <cellStyle name="نص تحذير 3" xfId="617"/>
    <cellStyle name="نص توضيحي" xfId="618"/>
    <cellStyle name="نص توضيحي 2" xfId="619"/>
    <cellStyle name="نص توضيحي 3" xfId="620"/>
    <cellStyle name="نمط 1" xfId="621"/>
    <cellStyle name="標準_Sheet1" xfId="6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70"/>
      <c r="C2" s="70"/>
      <c r="D2" s="70"/>
      <c r="E2" s="70"/>
    </row>
    <row r="3" spans="2:5" s="1" customFormat="1" ht="40.5" customHeight="1">
      <c r="B3" s="70"/>
      <c r="C3" s="70"/>
      <c r="D3" s="70"/>
      <c r="E3" s="70"/>
    </row>
    <row r="4" spans="2:5" s="1" customFormat="1" ht="26.25" customHeight="1">
      <c r="B4" s="70"/>
      <c r="C4" s="70"/>
      <c r="D4" s="70"/>
      <c r="E4" s="70"/>
    </row>
    <row r="5" spans="2:5" s="1" customFormat="1" ht="23.25" customHeight="1">
      <c r="B5" s="70"/>
      <c r="C5" s="70"/>
      <c r="D5" s="70"/>
      <c r="E5" s="70"/>
    </row>
    <row r="6" spans="2:5" s="1" customFormat="1" ht="39.75" customHeight="1">
      <c r="B6" s="70"/>
      <c r="C6" s="70"/>
      <c r="D6" s="70"/>
      <c r="E6" s="70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71" t="s">
        <v>2</v>
      </c>
      <c r="C8" s="73" t="s">
        <v>3</v>
      </c>
      <c r="D8" s="74"/>
      <c r="E8" s="71" t="s">
        <v>4</v>
      </c>
    </row>
    <row r="9" spans="2:5" s="1" customFormat="1" ht="32.25" customHeight="1">
      <c r="B9" s="72"/>
      <c r="C9" s="76" t="s">
        <v>5</v>
      </c>
      <c r="D9" s="77"/>
      <c r="E9" s="75"/>
    </row>
    <row r="10" spans="2:6" s="1" customFormat="1" ht="36.75" customHeight="1">
      <c r="B10" s="3" t="s">
        <v>6</v>
      </c>
      <c r="C10" s="68"/>
      <c r="D10" s="69"/>
      <c r="E10" s="4" t="s">
        <v>7</v>
      </c>
      <c r="F10" s="5"/>
    </row>
    <row r="11" spans="2:5" s="1" customFormat="1" ht="80.25" customHeight="1">
      <c r="B11" s="6" t="s">
        <v>104</v>
      </c>
      <c r="C11" s="80">
        <v>1</v>
      </c>
      <c r="D11" s="81"/>
      <c r="E11" s="7" t="s">
        <v>105</v>
      </c>
    </row>
    <row r="12" spans="2:5" s="1" customFormat="1" ht="70.5" customHeight="1">
      <c r="B12" s="6" t="s">
        <v>8</v>
      </c>
      <c r="C12" s="80">
        <v>2</v>
      </c>
      <c r="D12" s="81"/>
      <c r="E12" s="7" t="s">
        <v>9</v>
      </c>
    </row>
    <row r="13" spans="2:5" s="1" customFormat="1" ht="72" customHeight="1">
      <c r="B13" s="6" t="s">
        <v>106</v>
      </c>
      <c r="C13" s="80">
        <v>3</v>
      </c>
      <c r="D13" s="81"/>
      <c r="E13" s="7" t="s">
        <v>107</v>
      </c>
    </row>
    <row r="14" spans="2:5" s="1" customFormat="1" ht="86.25" customHeight="1">
      <c r="B14" s="6" t="s">
        <v>10</v>
      </c>
      <c r="C14" s="80">
        <v>4</v>
      </c>
      <c r="D14" s="81"/>
      <c r="E14" s="7" t="s">
        <v>11</v>
      </c>
    </row>
    <row r="15" spans="2:5" s="1" customFormat="1" ht="75" customHeight="1">
      <c r="B15" s="6" t="s">
        <v>12</v>
      </c>
      <c r="C15" s="80">
        <v>5</v>
      </c>
      <c r="D15" s="81"/>
      <c r="E15" s="7" t="s">
        <v>13</v>
      </c>
    </row>
    <row r="16" spans="2:5" s="1" customFormat="1" ht="75" customHeight="1">
      <c r="B16" s="8" t="s">
        <v>14</v>
      </c>
      <c r="C16" s="80">
        <v>6</v>
      </c>
      <c r="D16" s="81"/>
      <c r="E16" s="9" t="s">
        <v>15</v>
      </c>
    </row>
    <row r="17" spans="2:5" s="1" customFormat="1" ht="75.75" customHeight="1">
      <c r="B17" s="8" t="s">
        <v>16</v>
      </c>
      <c r="C17" s="82">
        <v>7</v>
      </c>
      <c r="D17" s="83"/>
      <c r="E17" s="9" t="s">
        <v>17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71" t="s">
        <v>2</v>
      </c>
      <c r="C21" s="73" t="s">
        <v>3</v>
      </c>
      <c r="D21" s="74"/>
      <c r="E21" s="71" t="s">
        <v>4</v>
      </c>
    </row>
    <row r="22" spans="2:5" s="1" customFormat="1" ht="26.25" customHeight="1">
      <c r="B22" s="72"/>
      <c r="C22" s="76" t="s">
        <v>18</v>
      </c>
      <c r="D22" s="77"/>
      <c r="E22" s="72"/>
    </row>
    <row r="23" spans="2:5" s="12" customFormat="1" ht="33.75" customHeight="1">
      <c r="B23" s="10" t="s">
        <v>19</v>
      </c>
      <c r="C23" s="78"/>
      <c r="D23" s="79"/>
      <c r="E23" s="11" t="s">
        <v>20</v>
      </c>
    </row>
    <row r="24" spans="2:5" s="12" customFormat="1" ht="49.5" customHeight="1">
      <c r="B24" s="13" t="s">
        <v>21</v>
      </c>
      <c r="C24" s="86">
        <v>8</v>
      </c>
      <c r="D24" s="87"/>
      <c r="E24" s="14" t="s">
        <v>22</v>
      </c>
    </row>
    <row r="25" spans="2:5" s="12" customFormat="1" ht="51" customHeight="1">
      <c r="B25" s="13" t="s">
        <v>23</v>
      </c>
      <c r="C25" s="86">
        <v>9</v>
      </c>
      <c r="D25" s="87"/>
      <c r="E25" s="14" t="s">
        <v>24</v>
      </c>
    </row>
    <row r="26" spans="2:5" s="12" customFormat="1" ht="59.25" customHeight="1">
      <c r="B26" s="13" t="s">
        <v>25</v>
      </c>
      <c r="C26" s="86">
        <v>10</v>
      </c>
      <c r="D26" s="87"/>
      <c r="E26" s="14" t="s">
        <v>26</v>
      </c>
    </row>
    <row r="27" spans="2:5" s="12" customFormat="1" ht="45.75" customHeight="1">
      <c r="B27" s="13" t="s">
        <v>27</v>
      </c>
      <c r="C27" s="88">
        <v>11</v>
      </c>
      <c r="D27" s="89"/>
      <c r="E27" s="14" t="s">
        <v>28</v>
      </c>
    </row>
    <row r="28" spans="2:5" s="12" customFormat="1" ht="51.75" customHeight="1">
      <c r="B28" s="13" t="s">
        <v>29</v>
      </c>
      <c r="C28" s="88">
        <v>12</v>
      </c>
      <c r="D28" s="89"/>
      <c r="E28" s="14" t="s">
        <v>30</v>
      </c>
    </row>
    <row r="29" spans="2:5" s="12" customFormat="1" ht="57.75" customHeight="1">
      <c r="B29" s="13" t="s">
        <v>31</v>
      </c>
      <c r="C29" s="86">
        <v>13</v>
      </c>
      <c r="D29" s="87"/>
      <c r="E29" s="14" t="s">
        <v>32</v>
      </c>
    </row>
    <row r="30" spans="2:5" s="12" customFormat="1" ht="50.25" customHeight="1">
      <c r="B30" s="13" t="s">
        <v>33</v>
      </c>
      <c r="C30" s="86">
        <v>14</v>
      </c>
      <c r="D30" s="87"/>
      <c r="E30" s="14" t="s">
        <v>34</v>
      </c>
    </row>
    <row r="31" spans="2:5" s="12" customFormat="1" ht="51.75" customHeight="1">
      <c r="B31" s="13" t="s">
        <v>98</v>
      </c>
      <c r="C31" s="86">
        <v>15</v>
      </c>
      <c r="D31" s="87"/>
      <c r="E31" s="14" t="s">
        <v>99</v>
      </c>
    </row>
    <row r="32" spans="2:5" s="12" customFormat="1" ht="68.25" customHeight="1">
      <c r="B32" s="13" t="s">
        <v>100</v>
      </c>
      <c r="C32" s="88">
        <v>16</v>
      </c>
      <c r="D32" s="89"/>
      <c r="E32" s="14" t="s">
        <v>101</v>
      </c>
    </row>
    <row r="33" spans="2:5" s="12" customFormat="1" ht="60" customHeight="1">
      <c r="B33" s="13" t="s">
        <v>102</v>
      </c>
      <c r="C33" s="88">
        <v>17</v>
      </c>
      <c r="D33" s="89"/>
      <c r="E33" s="14" t="s">
        <v>103</v>
      </c>
    </row>
    <row r="34" spans="2:5" s="12" customFormat="1" ht="59.25" customHeight="1">
      <c r="B34" s="13" t="s">
        <v>96</v>
      </c>
      <c r="C34" s="86">
        <v>18</v>
      </c>
      <c r="D34" s="87"/>
      <c r="E34" s="14" t="s">
        <v>97</v>
      </c>
    </row>
    <row r="35" spans="2:5" s="12" customFormat="1" ht="78" customHeight="1">
      <c r="B35" s="15" t="s">
        <v>35</v>
      </c>
      <c r="C35" s="84">
        <v>19</v>
      </c>
      <c r="D35" s="85"/>
      <c r="E35" s="16" t="s">
        <v>36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7"/>
  <sheetViews>
    <sheetView rightToLeft="1" tabSelected="1" zoomScale="50" zoomScaleNormal="50" zoomScaleSheetLayoutView="46" zoomScalePageLayoutView="0" workbookViewId="0" topLeftCell="A1">
      <selection activeCell="B2" sqref="B2:Z2"/>
    </sheetView>
  </sheetViews>
  <sheetFormatPr defaultColWidth="8.140625" defaultRowHeight="15"/>
  <cols>
    <col min="1" max="1" width="4.421875" style="26" customWidth="1"/>
    <col min="2" max="2" width="9.421875" style="23" customWidth="1"/>
    <col min="3" max="3" width="32.140625" style="23" customWidth="1"/>
    <col min="4" max="4" width="22.8515625" style="23" customWidth="1"/>
    <col min="5" max="10" width="9.421875" style="23" customWidth="1"/>
    <col min="11" max="13" width="9.00390625" style="23" customWidth="1"/>
    <col min="14" max="17" width="9.421875" style="23" customWidth="1"/>
    <col min="18" max="18" width="19.8515625" style="23" customWidth="1"/>
    <col min="19" max="24" width="9.421875" style="23" customWidth="1"/>
    <col min="25" max="25" width="17.421875" style="23" customWidth="1"/>
    <col min="26" max="26" width="11.57421875" style="23" customWidth="1"/>
    <col min="27" max="27" width="4.8515625" style="26" customWidth="1"/>
    <col min="28" max="16384" width="8.140625" style="23" customWidth="1"/>
  </cols>
  <sheetData>
    <row r="1" s="20" customFormat="1" ht="60" customHeight="1"/>
    <row r="2" spans="2:26" s="20" customFormat="1" ht="27.75" customHeight="1">
      <c r="B2" s="90" t="s">
        <v>49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2:26" s="20" customFormat="1" ht="32.25" customHeight="1">
      <c r="B3" s="91" t="s">
        <v>50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2:26" s="20" customFormat="1" ht="3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2:26" s="20" customFormat="1" ht="12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2:26" s="20" customFormat="1" ht="93" customHeight="1">
      <c r="B6" s="92" t="s">
        <v>51</v>
      </c>
      <c r="C6" s="92" t="s">
        <v>42</v>
      </c>
      <c r="D6" s="94"/>
      <c r="E6" s="95" t="s">
        <v>43</v>
      </c>
      <c r="F6" s="96"/>
      <c r="G6" s="96"/>
      <c r="H6" s="96"/>
      <c r="I6" s="96"/>
      <c r="J6" s="97"/>
      <c r="K6" s="95" t="s">
        <v>44</v>
      </c>
      <c r="L6" s="96"/>
      <c r="M6" s="97"/>
      <c r="N6" s="95" t="s">
        <v>45</v>
      </c>
      <c r="O6" s="96"/>
      <c r="P6" s="96"/>
      <c r="Q6" s="97"/>
      <c r="R6" s="28" t="s">
        <v>46</v>
      </c>
      <c r="S6" s="95" t="s">
        <v>47</v>
      </c>
      <c r="T6" s="96"/>
      <c r="U6" s="97"/>
      <c r="V6" s="95" t="s">
        <v>52</v>
      </c>
      <c r="W6" s="96"/>
      <c r="X6" s="97"/>
      <c r="Y6" s="29" t="s">
        <v>53</v>
      </c>
      <c r="Z6" s="98" t="s">
        <v>54</v>
      </c>
    </row>
    <row r="7" spans="2:26" s="20" customFormat="1" ht="29.25" customHeight="1">
      <c r="B7" s="93"/>
      <c r="C7" s="104" t="s">
        <v>55</v>
      </c>
      <c r="D7" s="105"/>
      <c r="E7" s="108" t="s">
        <v>56</v>
      </c>
      <c r="F7" s="101" t="s">
        <v>57</v>
      </c>
      <c r="G7" s="101" t="s">
        <v>58</v>
      </c>
      <c r="H7" s="111" t="s">
        <v>59</v>
      </c>
      <c r="I7" s="101" t="s">
        <v>60</v>
      </c>
      <c r="J7" s="114" t="s">
        <v>1</v>
      </c>
      <c r="K7" s="108" t="s">
        <v>58</v>
      </c>
      <c r="L7" s="101" t="s">
        <v>60</v>
      </c>
      <c r="M7" s="114" t="s">
        <v>1</v>
      </c>
      <c r="N7" s="108" t="s">
        <v>56</v>
      </c>
      <c r="O7" s="101" t="s">
        <v>58</v>
      </c>
      <c r="P7" s="101" t="s">
        <v>60</v>
      </c>
      <c r="Q7" s="114" t="s">
        <v>1</v>
      </c>
      <c r="R7" s="117" t="s">
        <v>58</v>
      </c>
      <c r="S7" s="108" t="s">
        <v>56</v>
      </c>
      <c r="T7" s="101" t="s">
        <v>58</v>
      </c>
      <c r="U7" s="114" t="s">
        <v>1</v>
      </c>
      <c r="V7" s="108" t="s">
        <v>56</v>
      </c>
      <c r="W7" s="101" t="s">
        <v>58</v>
      </c>
      <c r="X7" s="114" t="s">
        <v>1</v>
      </c>
      <c r="Y7" s="117" t="s">
        <v>58</v>
      </c>
      <c r="Z7" s="99"/>
    </row>
    <row r="8" spans="2:26" s="20" customFormat="1" ht="44.25" customHeight="1">
      <c r="B8" s="30" t="s">
        <v>61</v>
      </c>
      <c r="C8" s="106"/>
      <c r="D8" s="107"/>
      <c r="E8" s="109"/>
      <c r="F8" s="102"/>
      <c r="G8" s="102"/>
      <c r="H8" s="112"/>
      <c r="I8" s="102"/>
      <c r="J8" s="115"/>
      <c r="K8" s="109"/>
      <c r="L8" s="102"/>
      <c r="M8" s="115"/>
      <c r="N8" s="109"/>
      <c r="O8" s="102"/>
      <c r="P8" s="102"/>
      <c r="Q8" s="115"/>
      <c r="R8" s="118"/>
      <c r="S8" s="109"/>
      <c r="T8" s="102"/>
      <c r="U8" s="115"/>
      <c r="V8" s="109"/>
      <c r="W8" s="102"/>
      <c r="X8" s="115"/>
      <c r="Y8" s="118"/>
      <c r="Z8" s="99"/>
    </row>
    <row r="9" spans="2:26" s="20" customFormat="1" ht="50.25" customHeight="1">
      <c r="B9" s="31"/>
      <c r="C9" s="32" t="s">
        <v>62</v>
      </c>
      <c r="D9" s="33" t="s">
        <v>63</v>
      </c>
      <c r="E9" s="110"/>
      <c r="F9" s="103"/>
      <c r="G9" s="103"/>
      <c r="H9" s="113"/>
      <c r="I9" s="103"/>
      <c r="J9" s="116"/>
      <c r="K9" s="110"/>
      <c r="L9" s="103"/>
      <c r="M9" s="116"/>
      <c r="N9" s="110"/>
      <c r="O9" s="103"/>
      <c r="P9" s="103"/>
      <c r="Q9" s="116"/>
      <c r="R9" s="119"/>
      <c r="S9" s="110"/>
      <c r="T9" s="103"/>
      <c r="U9" s="116"/>
      <c r="V9" s="110"/>
      <c r="W9" s="103"/>
      <c r="X9" s="116"/>
      <c r="Y9" s="119"/>
      <c r="Z9" s="100"/>
    </row>
    <row r="10" spans="2:26" s="19" customFormat="1" ht="22.5" customHeight="1">
      <c r="B10" s="101" t="s">
        <v>64</v>
      </c>
      <c r="C10" s="120" t="s">
        <v>65</v>
      </c>
      <c r="D10" s="60" t="s">
        <v>66</v>
      </c>
      <c r="E10" s="38">
        <v>0</v>
      </c>
      <c r="F10" s="36">
        <v>16</v>
      </c>
      <c r="G10" s="36">
        <v>51</v>
      </c>
      <c r="H10" s="36">
        <v>0</v>
      </c>
      <c r="I10" s="36">
        <v>0</v>
      </c>
      <c r="J10" s="37">
        <f>SUM(E10:I10)</f>
        <v>67</v>
      </c>
      <c r="K10" s="38">
        <v>54</v>
      </c>
      <c r="L10" s="36">
        <v>5</v>
      </c>
      <c r="M10" s="37">
        <f>SUM(K10:L10)</f>
        <v>59</v>
      </c>
      <c r="N10" s="38">
        <v>0</v>
      </c>
      <c r="O10" s="36">
        <v>6</v>
      </c>
      <c r="P10" s="36">
        <v>28</v>
      </c>
      <c r="Q10" s="37">
        <f>SUM(N10:P10)</f>
        <v>34</v>
      </c>
      <c r="R10" s="39">
        <v>167</v>
      </c>
      <c r="S10" s="38">
        <v>30</v>
      </c>
      <c r="T10" s="36">
        <v>72</v>
      </c>
      <c r="U10" s="37">
        <f>SUM(S10:T10)</f>
        <v>102</v>
      </c>
      <c r="V10" s="38">
        <v>20</v>
      </c>
      <c r="W10" s="36">
        <v>72</v>
      </c>
      <c r="X10" s="37">
        <f>SUM(V10:W10)</f>
        <v>92</v>
      </c>
      <c r="Y10" s="39">
        <v>7</v>
      </c>
      <c r="Z10" s="40">
        <f>J10+M10+Q10+R10+U10+X10+Y10</f>
        <v>528</v>
      </c>
    </row>
    <row r="11" spans="2:26" s="19" customFormat="1" ht="22.5" customHeight="1">
      <c r="B11" s="102"/>
      <c r="C11" s="121"/>
      <c r="D11" s="61" t="s">
        <v>67</v>
      </c>
      <c r="E11" s="62">
        <v>1</v>
      </c>
      <c r="F11" s="63">
        <v>27</v>
      </c>
      <c r="G11" s="63">
        <v>9</v>
      </c>
      <c r="H11" s="63">
        <v>0</v>
      </c>
      <c r="I11" s="63">
        <v>0</v>
      </c>
      <c r="J11" s="55">
        <f>SUM(E11:I11)</f>
        <v>37</v>
      </c>
      <c r="K11" s="62">
        <v>14</v>
      </c>
      <c r="L11" s="63">
        <v>1</v>
      </c>
      <c r="M11" s="55">
        <f>SUM(K11:L11)</f>
        <v>15</v>
      </c>
      <c r="N11" s="62">
        <v>0</v>
      </c>
      <c r="O11" s="63">
        <v>16</v>
      </c>
      <c r="P11" s="63">
        <v>4</v>
      </c>
      <c r="Q11" s="55">
        <f>SUM(N11:P11)</f>
        <v>20</v>
      </c>
      <c r="R11" s="64">
        <v>62</v>
      </c>
      <c r="S11" s="62">
        <v>13</v>
      </c>
      <c r="T11" s="63">
        <v>33</v>
      </c>
      <c r="U11" s="55">
        <f>SUM(S11:T11)</f>
        <v>46</v>
      </c>
      <c r="V11" s="62">
        <v>8</v>
      </c>
      <c r="W11" s="63">
        <v>23</v>
      </c>
      <c r="X11" s="55">
        <f>SUM(V11:W11)</f>
        <v>31</v>
      </c>
      <c r="Y11" s="64">
        <v>4</v>
      </c>
      <c r="Z11" s="65">
        <f>J11+M11+Q11+R11+U11+X11+Y11</f>
        <v>215</v>
      </c>
    </row>
    <row r="12" spans="2:26" s="19" customFormat="1" ht="22.5" customHeight="1">
      <c r="B12" s="102"/>
      <c r="C12" s="122"/>
      <c r="D12" s="33" t="s">
        <v>68</v>
      </c>
      <c r="E12" s="35">
        <f aca="true" t="shared" si="0" ref="E12:Z12">SUM(E10:E11)</f>
        <v>1</v>
      </c>
      <c r="F12" s="47">
        <f t="shared" si="0"/>
        <v>43</v>
      </c>
      <c r="G12" s="47">
        <f t="shared" si="0"/>
        <v>60</v>
      </c>
      <c r="H12" s="47"/>
      <c r="I12" s="47">
        <f>SUM(I10:I11)</f>
        <v>0</v>
      </c>
      <c r="J12" s="48">
        <f t="shared" si="0"/>
        <v>104</v>
      </c>
      <c r="K12" s="35">
        <f t="shared" si="0"/>
        <v>68</v>
      </c>
      <c r="L12" s="47">
        <f t="shared" si="0"/>
        <v>6</v>
      </c>
      <c r="M12" s="48">
        <f t="shared" si="0"/>
        <v>74</v>
      </c>
      <c r="N12" s="35">
        <f t="shared" si="0"/>
        <v>0</v>
      </c>
      <c r="O12" s="47">
        <f t="shared" si="0"/>
        <v>22</v>
      </c>
      <c r="P12" s="47">
        <f t="shared" si="0"/>
        <v>32</v>
      </c>
      <c r="Q12" s="48">
        <f t="shared" si="0"/>
        <v>54</v>
      </c>
      <c r="R12" s="49">
        <f t="shared" si="0"/>
        <v>229</v>
      </c>
      <c r="S12" s="35">
        <f t="shared" si="0"/>
        <v>43</v>
      </c>
      <c r="T12" s="47">
        <f t="shared" si="0"/>
        <v>105</v>
      </c>
      <c r="U12" s="48">
        <f t="shared" si="0"/>
        <v>148</v>
      </c>
      <c r="V12" s="35">
        <f t="shared" si="0"/>
        <v>28</v>
      </c>
      <c r="W12" s="47">
        <f t="shared" si="0"/>
        <v>95</v>
      </c>
      <c r="X12" s="48">
        <f t="shared" si="0"/>
        <v>123</v>
      </c>
      <c r="Y12" s="49">
        <f t="shared" si="0"/>
        <v>11</v>
      </c>
      <c r="Z12" s="50">
        <f t="shared" si="0"/>
        <v>743</v>
      </c>
    </row>
    <row r="13" spans="2:26" s="19" customFormat="1" ht="22.5" customHeight="1">
      <c r="B13" s="102"/>
      <c r="C13" s="120" t="s">
        <v>69</v>
      </c>
      <c r="D13" s="60" t="s">
        <v>66</v>
      </c>
      <c r="E13" s="38">
        <v>0</v>
      </c>
      <c r="F13" s="36">
        <v>1</v>
      </c>
      <c r="G13" s="36">
        <v>12</v>
      </c>
      <c r="H13" s="36">
        <v>0</v>
      </c>
      <c r="I13" s="36">
        <v>4</v>
      </c>
      <c r="J13" s="37">
        <f>SUM(E13:I13)</f>
        <v>17</v>
      </c>
      <c r="K13" s="38">
        <v>41</v>
      </c>
      <c r="L13" s="36">
        <v>2</v>
      </c>
      <c r="M13" s="37">
        <f>SUM(K13:L13)</f>
        <v>43</v>
      </c>
      <c r="N13" s="38">
        <v>0</v>
      </c>
      <c r="O13" s="36">
        <v>2</v>
      </c>
      <c r="P13" s="36">
        <v>0</v>
      </c>
      <c r="Q13" s="37">
        <f>SUM(N13:P13)</f>
        <v>2</v>
      </c>
      <c r="R13" s="39">
        <v>11</v>
      </c>
      <c r="S13" s="38">
        <v>0</v>
      </c>
      <c r="T13" s="36">
        <v>0</v>
      </c>
      <c r="U13" s="37">
        <f>SUM(S13:T13)</f>
        <v>0</v>
      </c>
      <c r="V13" s="38">
        <v>0</v>
      </c>
      <c r="W13" s="36">
        <v>31</v>
      </c>
      <c r="X13" s="37">
        <f>SUM(V13:W13)</f>
        <v>31</v>
      </c>
      <c r="Y13" s="39">
        <v>69</v>
      </c>
      <c r="Z13" s="40">
        <f>J13+M13+Q13+R13+U13+X13+Y13</f>
        <v>173</v>
      </c>
    </row>
    <row r="14" spans="2:26" s="19" customFormat="1" ht="22.5" customHeight="1">
      <c r="B14" s="102"/>
      <c r="C14" s="121"/>
      <c r="D14" s="61" t="s">
        <v>67</v>
      </c>
      <c r="E14" s="62">
        <v>0</v>
      </c>
      <c r="F14" s="63">
        <v>4</v>
      </c>
      <c r="G14" s="63">
        <v>9</v>
      </c>
      <c r="H14" s="63">
        <v>0</v>
      </c>
      <c r="I14" s="63">
        <v>2</v>
      </c>
      <c r="J14" s="55">
        <f>SUM(E14:I14)</f>
        <v>15</v>
      </c>
      <c r="K14" s="62">
        <v>4</v>
      </c>
      <c r="L14" s="63">
        <v>1</v>
      </c>
      <c r="M14" s="55">
        <f>SUM(K14:L14)</f>
        <v>5</v>
      </c>
      <c r="N14" s="62">
        <v>0</v>
      </c>
      <c r="O14" s="63">
        <v>9</v>
      </c>
      <c r="P14" s="63">
        <v>0</v>
      </c>
      <c r="Q14" s="55">
        <f>SUM(N14:P14)</f>
        <v>9</v>
      </c>
      <c r="R14" s="64">
        <v>4</v>
      </c>
      <c r="S14" s="62">
        <v>0</v>
      </c>
      <c r="T14" s="63">
        <v>0</v>
      </c>
      <c r="U14" s="55">
        <f>SUM(S14:T14)</f>
        <v>0</v>
      </c>
      <c r="V14" s="62">
        <v>0</v>
      </c>
      <c r="W14" s="63">
        <v>15</v>
      </c>
      <c r="X14" s="55">
        <f>SUM(V14:W14)</f>
        <v>15</v>
      </c>
      <c r="Y14" s="64">
        <v>22</v>
      </c>
      <c r="Z14" s="65">
        <f>J14+M14+Q14+R14+U14+X14+Y14</f>
        <v>70</v>
      </c>
    </row>
    <row r="15" spans="2:26" s="19" customFormat="1" ht="22.5" customHeight="1">
      <c r="B15" s="102"/>
      <c r="C15" s="122"/>
      <c r="D15" s="33" t="s">
        <v>68</v>
      </c>
      <c r="E15" s="35">
        <f aca="true" t="shared" si="1" ref="E15:Z15">SUM(E13:E14)</f>
        <v>0</v>
      </c>
      <c r="F15" s="47">
        <f t="shared" si="1"/>
        <v>5</v>
      </c>
      <c r="G15" s="47">
        <f t="shared" si="1"/>
        <v>21</v>
      </c>
      <c r="H15" s="47"/>
      <c r="I15" s="47">
        <f>SUM(I13:I14)</f>
        <v>6</v>
      </c>
      <c r="J15" s="48">
        <f t="shared" si="1"/>
        <v>32</v>
      </c>
      <c r="K15" s="35">
        <f t="shared" si="1"/>
        <v>45</v>
      </c>
      <c r="L15" s="47">
        <f t="shared" si="1"/>
        <v>3</v>
      </c>
      <c r="M15" s="48">
        <f t="shared" si="1"/>
        <v>48</v>
      </c>
      <c r="N15" s="35">
        <f t="shared" si="1"/>
        <v>0</v>
      </c>
      <c r="O15" s="47">
        <f t="shared" si="1"/>
        <v>11</v>
      </c>
      <c r="P15" s="47">
        <f t="shared" si="1"/>
        <v>0</v>
      </c>
      <c r="Q15" s="48">
        <f t="shared" si="1"/>
        <v>11</v>
      </c>
      <c r="R15" s="49">
        <f t="shared" si="1"/>
        <v>15</v>
      </c>
      <c r="S15" s="35">
        <f t="shared" si="1"/>
        <v>0</v>
      </c>
      <c r="T15" s="47">
        <f t="shared" si="1"/>
        <v>0</v>
      </c>
      <c r="U15" s="48">
        <f t="shared" si="1"/>
        <v>0</v>
      </c>
      <c r="V15" s="35">
        <f t="shared" si="1"/>
        <v>0</v>
      </c>
      <c r="W15" s="47">
        <f t="shared" si="1"/>
        <v>46</v>
      </c>
      <c r="X15" s="48">
        <f t="shared" si="1"/>
        <v>46</v>
      </c>
      <c r="Y15" s="49">
        <f t="shared" si="1"/>
        <v>91</v>
      </c>
      <c r="Z15" s="50">
        <f t="shared" si="1"/>
        <v>243</v>
      </c>
    </row>
    <row r="16" spans="2:26" s="19" customFormat="1" ht="22.5" customHeight="1">
      <c r="B16" s="102"/>
      <c r="C16" s="120" t="s">
        <v>70</v>
      </c>
      <c r="D16" s="60" t="s">
        <v>66</v>
      </c>
      <c r="E16" s="38">
        <v>0</v>
      </c>
      <c r="F16" s="36">
        <v>6</v>
      </c>
      <c r="G16" s="36">
        <v>4</v>
      </c>
      <c r="H16" s="36">
        <v>0</v>
      </c>
      <c r="I16" s="36">
        <v>0</v>
      </c>
      <c r="J16" s="37">
        <f>SUM(E16:I16)</f>
        <v>10</v>
      </c>
      <c r="K16" s="38">
        <v>10</v>
      </c>
      <c r="L16" s="36">
        <v>1</v>
      </c>
      <c r="M16" s="37">
        <f>SUM(K16:L16)</f>
        <v>11</v>
      </c>
      <c r="N16" s="38">
        <v>0</v>
      </c>
      <c r="O16" s="36">
        <v>0</v>
      </c>
      <c r="P16" s="36">
        <v>0</v>
      </c>
      <c r="Q16" s="37">
        <f>SUM(N16:P16)</f>
        <v>0</v>
      </c>
      <c r="R16" s="39">
        <v>0</v>
      </c>
      <c r="S16" s="38">
        <v>0</v>
      </c>
      <c r="T16" s="36">
        <v>0</v>
      </c>
      <c r="U16" s="37">
        <f>SUM(S16:T16)</f>
        <v>0</v>
      </c>
      <c r="V16" s="38">
        <v>67</v>
      </c>
      <c r="W16" s="36">
        <v>160</v>
      </c>
      <c r="X16" s="37">
        <f>SUM(V16:W16)</f>
        <v>227</v>
      </c>
      <c r="Y16" s="39">
        <v>8</v>
      </c>
      <c r="Z16" s="40">
        <f>J16+M16+Q16+R16+U16+X16+Y16</f>
        <v>256</v>
      </c>
    </row>
    <row r="17" spans="2:26" s="19" customFormat="1" ht="22.5" customHeight="1">
      <c r="B17" s="102"/>
      <c r="C17" s="121"/>
      <c r="D17" s="61" t="s">
        <v>67</v>
      </c>
      <c r="E17" s="62">
        <v>0</v>
      </c>
      <c r="F17" s="63">
        <v>2</v>
      </c>
      <c r="G17" s="63">
        <v>2</v>
      </c>
      <c r="H17" s="63">
        <v>0</v>
      </c>
      <c r="I17" s="63">
        <v>0</v>
      </c>
      <c r="J17" s="55">
        <f>SUM(E17:I17)</f>
        <v>4</v>
      </c>
      <c r="K17" s="62">
        <v>1</v>
      </c>
      <c r="L17" s="63">
        <v>1</v>
      </c>
      <c r="M17" s="55">
        <f>SUM(K17:L17)</f>
        <v>2</v>
      </c>
      <c r="N17" s="62">
        <v>0</v>
      </c>
      <c r="O17" s="63">
        <v>0</v>
      </c>
      <c r="P17" s="63">
        <v>0</v>
      </c>
      <c r="Q17" s="55">
        <f>SUM(N17:P17)</f>
        <v>0</v>
      </c>
      <c r="R17" s="64">
        <v>0</v>
      </c>
      <c r="S17" s="62">
        <v>0</v>
      </c>
      <c r="T17" s="63">
        <v>0</v>
      </c>
      <c r="U17" s="55">
        <f>SUM(S17:T17)</f>
        <v>0</v>
      </c>
      <c r="V17" s="62">
        <v>5</v>
      </c>
      <c r="W17" s="63">
        <v>14</v>
      </c>
      <c r="X17" s="55">
        <f>SUM(V17:W17)</f>
        <v>19</v>
      </c>
      <c r="Y17" s="64">
        <v>3</v>
      </c>
      <c r="Z17" s="65">
        <f>J17+M17+Q17+R17+U17+X17+Y17</f>
        <v>28</v>
      </c>
    </row>
    <row r="18" spans="2:26" s="19" customFormat="1" ht="22.5" customHeight="1">
      <c r="B18" s="102"/>
      <c r="C18" s="122"/>
      <c r="D18" s="33" t="s">
        <v>68</v>
      </c>
      <c r="E18" s="35">
        <f aca="true" t="shared" si="2" ref="E18:Z18">SUM(E16:E17)</f>
        <v>0</v>
      </c>
      <c r="F18" s="47">
        <f t="shared" si="2"/>
        <v>8</v>
      </c>
      <c r="G18" s="47">
        <f t="shared" si="2"/>
        <v>6</v>
      </c>
      <c r="H18" s="47"/>
      <c r="I18" s="47">
        <f t="shared" si="2"/>
        <v>0</v>
      </c>
      <c r="J18" s="48">
        <f t="shared" si="2"/>
        <v>14</v>
      </c>
      <c r="K18" s="35">
        <f t="shared" si="2"/>
        <v>11</v>
      </c>
      <c r="L18" s="47">
        <f t="shared" si="2"/>
        <v>2</v>
      </c>
      <c r="M18" s="48">
        <f t="shared" si="2"/>
        <v>13</v>
      </c>
      <c r="N18" s="35">
        <f t="shared" si="2"/>
        <v>0</v>
      </c>
      <c r="O18" s="47">
        <f t="shared" si="2"/>
        <v>0</v>
      </c>
      <c r="P18" s="47">
        <f t="shared" si="2"/>
        <v>0</v>
      </c>
      <c r="Q18" s="48">
        <f t="shared" si="2"/>
        <v>0</v>
      </c>
      <c r="R18" s="49">
        <f t="shared" si="2"/>
        <v>0</v>
      </c>
      <c r="S18" s="35">
        <f t="shared" si="2"/>
        <v>0</v>
      </c>
      <c r="T18" s="47">
        <f t="shared" si="2"/>
        <v>0</v>
      </c>
      <c r="U18" s="48">
        <f t="shared" si="2"/>
        <v>0</v>
      </c>
      <c r="V18" s="35">
        <f t="shared" si="2"/>
        <v>72</v>
      </c>
      <c r="W18" s="47">
        <f t="shared" si="2"/>
        <v>174</v>
      </c>
      <c r="X18" s="48">
        <f t="shared" si="2"/>
        <v>246</v>
      </c>
      <c r="Y18" s="49">
        <f t="shared" si="2"/>
        <v>11</v>
      </c>
      <c r="Z18" s="50">
        <f t="shared" si="2"/>
        <v>284</v>
      </c>
    </row>
    <row r="19" spans="2:26" s="19" customFormat="1" ht="22.5" customHeight="1">
      <c r="B19" s="102"/>
      <c r="C19" s="120" t="s">
        <v>71</v>
      </c>
      <c r="D19" s="60" t="s">
        <v>66</v>
      </c>
      <c r="E19" s="38">
        <v>0</v>
      </c>
      <c r="F19" s="36">
        <v>0</v>
      </c>
      <c r="G19" s="36">
        <v>0</v>
      </c>
      <c r="H19" s="36">
        <v>0</v>
      </c>
      <c r="I19" s="36">
        <v>0</v>
      </c>
      <c r="J19" s="37">
        <f>SUM(E19:I19)</f>
        <v>0</v>
      </c>
      <c r="K19" s="38">
        <v>34</v>
      </c>
      <c r="L19" s="36">
        <v>2</v>
      </c>
      <c r="M19" s="37">
        <f>SUM(K19:L19)</f>
        <v>36</v>
      </c>
      <c r="N19" s="38">
        <v>0</v>
      </c>
      <c r="O19" s="36">
        <v>0</v>
      </c>
      <c r="P19" s="36">
        <v>0</v>
      </c>
      <c r="Q19" s="37">
        <f>SUM(N19:P19)</f>
        <v>0</v>
      </c>
      <c r="R19" s="39">
        <v>23</v>
      </c>
      <c r="S19" s="38">
        <v>0</v>
      </c>
      <c r="T19" s="36">
        <v>0</v>
      </c>
      <c r="U19" s="37">
        <f>SUM(S19:T19)</f>
        <v>0</v>
      </c>
      <c r="V19" s="38">
        <v>0</v>
      </c>
      <c r="W19" s="36">
        <v>0</v>
      </c>
      <c r="X19" s="37">
        <f>SUM(V19:W19)</f>
        <v>0</v>
      </c>
      <c r="Y19" s="39">
        <v>0</v>
      </c>
      <c r="Z19" s="40">
        <f>J19+M19+Q19+R19+U19+X19+Y19</f>
        <v>59</v>
      </c>
    </row>
    <row r="20" spans="2:26" s="19" customFormat="1" ht="22.5" customHeight="1">
      <c r="B20" s="102"/>
      <c r="C20" s="121"/>
      <c r="D20" s="61" t="s">
        <v>67</v>
      </c>
      <c r="E20" s="62">
        <v>0</v>
      </c>
      <c r="F20" s="63">
        <v>0</v>
      </c>
      <c r="G20" s="63">
        <v>0</v>
      </c>
      <c r="H20" s="63">
        <v>0</v>
      </c>
      <c r="I20" s="63">
        <v>0</v>
      </c>
      <c r="J20" s="55">
        <f>SUM(E20:I20)</f>
        <v>0</v>
      </c>
      <c r="K20" s="62">
        <v>12</v>
      </c>
      <c r="L20" s="63">
        <v>1</v>
      </c>
      <c r="M20" s="55">
        <f>SUM(K20:L20)</f>
        <v>13</v>
      </c>
      <c r="N20" s="62">
        <v>0</v>
      </c>
      <c r="O20" s="63">
        <v>0</v>
      </c>
      <c r="P20" s="63">
        <v>0</v>
      </c>
      <c r="Q20" s="55">
        <f>SUM(N20:P20)</f>
        <v>0</v>
      </c>
      <c r="R20" s="64">
        <v>8</v>
      </c>
      <c r="S20" s="62">
        <v>0</v>
      </c>
      <c r="T20" s="63">
        <v>0</v>
      </c>
      <c r="U20" s="55">
        <f>SUM(S20:T20)</f>
        <v>0</v>
      </c>
      <c r="V20" s="62">
        <v>0</v>
      </c>
      <c r="W20" s="63">
        <v>0</v>
      </c>
      <c r="X20" s="55">
        <f>SUM(V20:W20)</f>
        <v>0</v>
      </c>
      <c r="Y20" s="64">
        <v>0</v>
      </c>
      <c r="Z20" s="65">
        <f>J20+M20+Q20+R20+U20+X20+Y20</f>
        <v>21</v>
      </c>
    </row>
    <row r="21" spans="2:26" s="19" customFormat="1" ht="22.5" customHeight="1">
      <c r="B21" s="102"/>
      <c r="C21" s="122"/>
      <c r="D21" s="33" t="s">
        <v>68</v>
      </c>
      <c r="E21" s="35">
        <f aca="true" t="shared" si="3" ref="E21:Z21">SUM(E19:E20)</f>
        <v>0</v>
      </c>
      <c r="F21" s="47">
        <f t="shared" si="3"/>
        <v>0</v>
      </c>
      <c r="G21" s="47">
        <f t="shared" si="3"/>
        <v>0</v>
      </c>
      <c r="H21" s="47"/>
      <c r="I21" s="47">
        <f t="shared" si="3"/>
        <v>0</v>
      </c>
      <c r="J21" s="48">
        <f t="shared" si="3"/>
        <v>0</v>
      </c>
      <c r="K21" s="35">
        <f t="shared" si="3"/>
        <v>46</v>
      </c>
      <c r="L21" s="47">
        <f t="shared" si="3"/>
        <v>3</v>
      </c>
      <c r="M21" s="48">
        <f t="shared" si="3"/>
        <v>49</v>
      </c>
      <c r="N21" s="35">
        <f t="shared" si="3"/>
        <v>0</v>
      </c>
      <c r="O21" s="47">
        <f t="shared" si="3"/>
        <v>0</v>
      </c>
      <c r="P21" s="47">
        <f t="shared" si="3"/>
        <v>0</v>
      </c>
      <c r="Q21" s="48">
        <f t="shared" si="3"/>
        <v>0</v>
      </c>
      <c r="R21" s="49">
        <f t="shared" si="3"/>
        <v>31</v>
      </c>
      <c r="S21" s="35">
        <f t="shared" si="3"/>
        <v>0</v>
      </c>
      <c r="T21" s="47">
        <f t="shared" si="3"/>
        <v>0</v>
      </c>
      <c r="U21" s="48">
        <f t="shared" si="3"/>
        <v>0</v>
      </c>
      <c r="V21" s="35">
        <f t="shared" si="3"/>
        <v>0</v>
      </c>
      <c r="W21" s="47">
        <f t="shared" si="3"/>
        <v>0</v>
      </c>
      <c r="X21" s="48">
        <f t="shared" si="3"/>
        <v>0</v>
      </c>
      <c r="Y21" s="49">
        <f t="shared" si="3"/>
        <v>0</v>
      </c>
      <c r="Z21" s="50">
        <f t="shared" si="3"/>
        <v>80</v>
      </c>
    </row>
    <row r="22" spans="2:26" s="19" customFormat="1" ht="22.5" customHeight="1">
      <c r="B22" s="102"/>
      <c r="C22" s="120" t="s">
        <v>72</v>
      </c>
      <c r="D22" s="60" t="s">
        <v>66</v>
      </c>
      <c r="E22" s="38">
        <v>0</v>
      </c>
      <c r="F22" s="36">
        <v>0</v>
      </c>
      <c r="G22" s="36">
        <v>14</v>
      </c>
      <c r="H22" s="36">
        <v>0</v>
      </c>
      <c r="I22" s="36">
        <v>0</v>
      </c>
      <c r="J22" s="37">
        <f>SUM(E22:I22)</f>
        <v>14</v>
      </c>
      <c r="K22" s="38">
        <v>33</v>
      </c>
      <c r="L22" s="36">
        <v>7</v>
      </c>
      <c r="M22" s="37">
        <f>SUM(K22:L22)</f>
        <v>40</v>
      </c>
      <c r="N22" s="38">
        <v>0</v>
      </c>
      <c r="O22" s="36">
        <v>11</v>
      </c>
      <c r="P22" s="36">
        <v>0</v>
      </c>
      <c r="Q22" s="37">
        <f>SUM(N22:P22)</f>
        <v>11</v>
      </c>
      <c r="R22" s="39">
        <v>0</v>
      </c>
      <c r="S22" s="38">
        <v>0</v>
      </c>
      <c r="T22" s="36">
        <v>0</v>
      </c>
      <c r="U22" s="37">
        <f>SUM(S22:T22)</f>
        <v>0</v>
      </c>
      <c r="V22" s="38">
        <v>0</v>
      </c>
      <c r="W22" s="36">
        <v>0</v>
      </c>
      <c r="X22" s="37">
        <f>SUM(V22:W22)</f>
        <v>0</v>
      </c>
      <c r="Y22" s="39">
        <v>0</v>
      </c>
      <c r="Z22" s="40">
        <f>J22+M22+Q22+R22+U22+X22+Y22</f>
        <v>65</v>
      </c>
    </row>
    <row r="23" spans="2:26" s="19" customFormat="1" ht="22.5" customHeight="1">
      <c r="B23" s="102"/>
      <c r="C23" s="121"/>
      <c r="D23" s="61" t="s">
        <v>67</v>
      </c>
      <c r="E23" s="62">
        <v>0</v>
      </c>
      <c r="F23" s="63">
        <v>0</v>
      </c>
      <c r="G23" s="63">
        <v>2</v>
      </c>
      <c r="H23" s="63">
        <v>0</v>
      </c>
      <c r="I23" s="63">
        <v>0</v>
      </c>
      <c r="J23" s="55">
        <f>SUM(E23:I23)</f>
        <v>2</v>
      </c>
      <c r="K23" s="62">
        <v>9</v>
      </c>
      <c r="L23" s="63">
        <v>3</v>
      </c>
      <c r="M23" s="55">
        <f>SUM(K23:L23)</f>
        <v>12</v>
      </c>
      <c r="N23" s="62">
        <v>0</v>
      </c>
      <c r="O23" s="63">
        <v>3</v>
      </c>
      <c r="P23" s="63">
        <v>0</v>
      </c>
      <c r="Q23" s="55">
        <f>SUM(N23:P23)</f>
        <v>3</v>
      </c>
      <c r="R23" s="64">
        <v>0</v>
      </c>
      <c r="S23" s="62">
        <v>0</v>
      </c>
      <c r="T23" s="63">
        <v>0</v>
      </c>
      <c r="U23" s="55">
        <f>SUM(S23:T23)</f>
        <v>0</v>
      </c>
      <c r="V23" s="62">
        <v>0</v>
      </c>
      <c r="W23" s="63">
        <v>0</v>
      </c>
      <c r="X23" s="55">
        <f>SUM(V23:W23)</f>
        <v>0</v>
      </c>
      <c r="Y23" s="64">
        <v>0</v>
      </c>
      <c r="Z23" s="65">
        <f>J23+M23+Q23+R23+U23+X23+Y23</f>
        <v>17</v>
      </c>
    </row>
    <row r="24" spans="2:26" s="19" customFormat="1" ht="22.5" customHeight="1">
      <c r="B24" s="102"/>
      <c r="C24" s="122"/>
      <c r="D24" s="33" t="s">
        <v>68</v>
      </c>
      <c r="E24" s="35">
        <f>SUM(E22:E23)</f>
        <v>0</v>
      </c>
      <c r="F24" s="47">
        <f>SUM(F22:F23)</f>
        <v>0</v>
      </c>
      <c r="G24" s="47">
        <f>SUM(G22:G23)</f>
        <v>16</v>
      </c>
      <c r="H24" s="47"/>
      <c r="I24" s="47">
        <f aca="true" t="shared" si="4" ref="I24:Z24">SUM(I22:I23)</f>
        <v>0</v>
      </c>
      <c r="J24" s="48">
        <f t="shared" si="4"/>
        <v>16</v>
      </c>
      <c r="K24" s="35">
        <f t="shared" si="4"/>
        <v>42</v>
      </c>
      <c r="L24" s="47">
        <f t="shared" si="4"/>
        <v>10</v>
      </c>
      <c r="M24" s="48">
        <f t="shared" si="4"/>
        <v>52</v>
      </c>
      <c r="N24" s="35">
        <f t="shared" si="4"/>
        <v>0</v>
      </c>
      <c r="O24" s="47">
        <f t="shared" si="4"/>
        <v>14</v>
      </c>
      <c r="P24" s="47">
        <f t="shared" si="4"/>
        <v>0</v>
      </c>
      <c r="Q24" s="48">
        <f t="shared" si="4"/>
        <v>14</v>
      </c>
      <c r="R24" s="49">
        <f t="shared" si="4"/>
        <v>0</v>
      </c>
      <c r="S24" s="35">
        <f t="shared" si="4"/>
        <v>0</v>
      </c>
      <c r="T24" s="47">
        <f t="shared" si="4"/>
        <v>0</v>
      </c>
      <c r="U24" s="48">
        <f t="shared" si="4"/>
        <v>0</v>
      </c>
      <c r="V24" s="35">
        <f t="shared" si="4"/>
        <v>0</v>
      </c>
      <c r="W24" s="47">
        <f t="shared" si="4"/>
        <v>0</v>
      </c>
      <c r="X24" s="48">
        <f t="shared" si="4"/>
        <v>0</v>
      </c>
      <c r="Y24" s="49">
        <f t="shared" si="4"/>
        <v>0</v>
      </c>
      <c r="Z24" s="50">
        <f t="shared" si="4"/>
        <v>82</v>
      </c>
    </row>
    <row r="25" spans="2:26" s="19" customFormat="1" ht="22.5" customHeight="1">
      <c r="B25" s="102"/>
      <c r="C25" s="120" t="s">
        <v>38</v>
      </c>
      <c r="D25" s="60" t="s">
        <v>66</v>
      </c>
      <c r="E25" s="38">
        <v>0</v>
      </c>
      <c r="F25" s="36">
        <v>0</v>
      </c>
      <c r="G25" s="36">
        <v>0</v>
      </c>
      <c r="H25" s="36">
        <v>0</v>
      </c>
      <c r="I25" s="36">
        <v>0</v>
      </c>
      <c r="J25" s="37">
        <f>SUM(E25:I25)</f>
        <v>0</v>
      </c>
      <c r="K25" s="38">
        <v>24</v>
      </c>
      <c r="L25" s="36">
        <v>0</v>
      </c>
      <c r="M25" s="37">
        <f>SUM(K25:L25)</f>
        <v>24</v>
      </c>
      <c r="N25" s="38">
        <v>2</v>
      </c>
      <c r="O25" s="36">
        <v>0</v>
      </c>
      <c r="P25" s="36">
        <v>0</v>
      </c>
      <c r="Q25" s="37">
        <f>SUM(N25:P25)</f>
        <v>2</v>
      </c>
      <c r="R25" s="39">
        <v>0</v>
      </c>
      <c r="S25" s="38">
        <v>0</v>
      </c>
      <c r="T25" s="36">
        <v>0</v>
      </c>
      <c r="U25" s="37">
        <f>SUM(S25:T25)</f>
        <v>0</v>
      </c>
      <c r="V25" s="38">
        <v>0</v>
      </c>
      <c r="W25" s="36">
        <v>0</v>
      </c>
      <c r="X25" s="37">
        <f>SUM(V25:W25)</f>
        <v>0</v>
      </c>
      <c r="Y25" s="39">
        <v>0</v>
      </c>
      <c r="Z25" s="40">
        <f>J25+M25+Q25+R25+U25+X25+Y25</f>
        <v>26</v>
      </c>
    </row>
    <row r="26" spans="2:26" s="19" customFormat="1" ht="22.5" customHeight="1">
      <c r="B26" s="102"/>
      <c r="C26" s="121"/>
      <c r="D26" s="61" t="s">
        <v>67</v>
      </c>
      <c r="E26" s="62">
        <v>0</v>
      </c>
      <c r="F26" s="63">
        <v>0</v>
      </c>
      <c r="G26" s="63">
        <v>4</v>
      </c>
      <c r="H26" s="63">
        <v>0</v>
      </c>
      <c r="I26" s="63">
        <v>0</v>
      </c>
      <c r="J26" s="55">
        <f>SUM(E26:I26)</f>
        <v>4</v>
      </c>
      <c r="K26" s="62">
        <v>7</v>
      </c>
      <c r="L26" s="63">
        <v>0</v>
      </c>
      <c r="M26" s="55">
        <f>SUM(K26:L26)</f>
        <v>7</v>
      </c>
      <c r="N26" s="62">
        <v>8</v>
      </c>
      <c r="O26" s="63">
        <v>0</v>
      </c>
      <c r="P26" s="63">
        <v>0</v>
      </c>
      <c r="Q26" s="55">
        <f>SUM(N26:P26)</f>
        <v>8</v>
      </c>
      <c r="R26" s="64">
        <v>0</v>
      </c>
      <c r="S26" s="62">
        <v>0</v>
      </c>
      <c r="T26" s="63">
        <v>0</v>
      </c>
      <c r="U26" s="55">
        <f>SUM(S26:T26)</f>
        <v>0</v>
      </c>
      <c r="V26" s="62">
        <v>0</v>
      </c>
      <c r="W26" s="63">
        <v>0</v>
      </c>
      <c r="X26" s="55">
        <f>SUM(V26:W26)</f>
        <v>0</v>
      </c>
      <c r="Y26" s="64">
        <v>0</v>
      </c>
      <c r="Z26" s="65">
        <f>J26+M26+Q26+R26+U26+X26+Y26</f>
        <v>19</v>
      </c>
    </row>
    <row r="27" spans="2:26" s="19" customFormat="1" ht="22.5" customHeight="1">
      <c r="B27" s="102"/>
      <c r="C27" s="122"/>
      <c r="D27" s="33" t="s">
        <v>68</v>
      </c>
      <c r="E27" s="35">
        <f>SUM(E25:E26)</f>
        <v>0</v>
      </c>
      <c r="F27" s="47">
        <f>SUM(F25:F26)</f>
        <v>0</v>
      </c>
      <c r="G27" s="47">
        <f>SUM(G25:G26)</f>
        <v>4</v>
      </c>
      <c r="H27" s="47"/>
      <c r="I27" s="47">
        <f aca="true" t="shared" si="5" ref="I27:Z27">SUM(I25:I26)</f>
        <v>0</v>
      </c>
      <c r="J27" s="48">
        <f t="shared" si="5"/>
        <v>4</v>
      </c>
      <c r="K27" s="35">
        <f t="shared" si="5"/>
        <v>31</v>
      </c>
      <c r="L27" s="47">
        <f t="shared" si="5"/>
        <v>0</v>
      </c>
      <c r="M27" s="48">
        <f t="shared" si="5"/>
        <v>31</v>
      </c>
      <c r="N27" s="35">
        <f t="shared" si="5"/>
        <v>10</v>
      </c>
      <c r="O27" s="47">
        <f t="shared" si="5"/>
        <v>0</v>
      </c>
      <c r="P27" s="47">
        <f t="shared" si="5"/>
        <v>0</v>
      </c>
      <c r="Q27" s="48">
        <f t="shared" si="5"/>
        <v>10</v>
      </c>
      <c r="R27" s="49">
        <f t="shared" si="5"/>
        <v>0</v>
      </c>
      <c r="S27" s="35">
        <f t="shared" si="5"/>
        <v>0</v>
      </c>
      <c r="T27" s="47">
        <f t="shared" si="5"/>
        <v>0</v>
      </c>
      <c r="U27" s="48">
        <f t="shared" si="5"/>
        <v>0</v>
      </c>
      <c r="V27" s="35">
        <f t="shared" si="5"/>
        <v>0</v>
      </c>
      <c r="W27" s="47">
        <f t="shared" si="5"/>
        <v>0</v>
      </c>
      <c r="X27" s="48">
        <f t="shared" si="5"/>
        <v>0</v>
      </c>
      <c r="Y27" s="49">
        <f t="shared" si="5"/>
        <v>0</v>
      </c>
      <c r="Z27" s="50">
        <f t="shared" si="5"/>
        <v>45</v>
      </c>
    </row>
    <row r="28" spans="2:26" s="19" customFormat="1" ht="22.5" customHeight="1">
      <c r="B28" s="102"/>
      <c r="C28" s="120" t="s">
        <v>39</v>
      </c>
      <c r="D28" s="60" t="s">
        <v>66</v>
      </c>
      <c r="E28" s="38">
        <v>0</v>
      </c>
      <c r="F28" s="36">
        <v>0</v>
      </c>
      <c r="G28" s="36">
        <v>4</v>
      </c>
      <c r="H28" s="36">
        <v>0</v>
      </c>
      <c r="I28" s="36">
        <v>0</v>
      </c>
      <c r="J28" s="37">
        <f>SUM(E28:I28)</f>
        <v>4</v>
      </c>
      <c r="K28" s="38">
        <v>0</v>
      </c>
      <c r="L28" s="36">
        <v>0</v>
      </c>
      <c r="M28" s="37">
        <f>SUM(K28:L28)</f>
        <v>0</v>
      </c>
      <c r="N28" s="38">
        <v>0</v>
      </c>
      <c r="O28" s="36">
        <v>0</v>
      </c>
      <c r="P28" s="36">
        <v>0</v>
      </c>
      <c r="Q28" s="37">
        <f>SUM(N28:P28)</f>
        <v>0</v>
      </c>
      <c r="R28" s="39">
        <v>0</v>
      </c>
      <c r="S28" s="38">
        <v>0</v>
      </c>
      <c r="T28" s="36">
        <v>0</v>
      </c>
      <c r="U28" s="37">
        <f>SUM(S28:T28)</f>
        <v>0</v>
      </c>
      <c r="V28" s="38">
        <v>0</v>
      </c>
      <c r="W28" s="36">
        <v>0</v>
      </c>
      <c r="X28" s="37">
        <f>SUM(V28:W28)</f>
        <v>0</v>
      </c>
      <c r="Y28" s="39">
        <v>0</v>
      </c>
      <c r="Z28" s="40">
        <f>J28+M28+Q28+R28+U28+X28+Y28</f>
        <v>4</v>
      </c>
    </row>
    <row r="29" spans="2:26" s="19" customFormat="1" ht="22.5" customHeight="1">
      <c r="B29" s="102"/>
      <c r="C29" s="121"/>
      <c r="D29" s="61" t="s">
        <v>67</v>
      </c>
      <c r="E29" s="62">
        <v>0</v>
      </c>
      <c r="F29" s="63">
        <v>0</v>
      </c>
      <c r="G29" s="63">
        <v>2</v>
      </c>
      <c r="H29" s="63">
        <v>0</v>
      </c>
      <c r="I29" s="63">
        <v>0</v>
      </c>
      <c r="J29" s="55">
        <f>SUM(E29:I29)</f>
        <v>2</v>
      </c>
      <c r="K29" s="62">
        <v>0</v>
      </c>
      <c r="L29" s="63">
        <v>0</v>
      </c>
      <c r="M29" s="55">
        <f>SUM(K29:L29)</f>
        <v>0</v>
      </c>
      <c r="N29" s="62">
        <v>0</v>
      </c>
      <c r="O29" s="63">
        <v>0</v>
      </c>
      <c r="P29" s="63">
        <v>0</v>
      </c>
      <c r="Q29" s="55">
        <f>SUM(N29:P29)</f>
        <v>0</v>
      </c>
      <c r="R29" s="64">
        <v>0</v>
      </c>
      <c r="S29" s="62">
        <v>0</v>
      </c>
      <c r="T29" s="63">
        <v>0</v>
      </c>
      <c r="U29" s="55">
        <f>SUM(S29:T29)</f>
        <v>0</v>
      </c>
      <c r="V29" s="62">
        <v>0</v>
      </c>
      <c r="W29" s="63">
        <v>0</v>
      </c>
      <c r="X29" s="55">
        <f>SUM(V29:W29)</f>
        <v>0</v>
      </c>
      <c r="Y29" s="64">
        <v>0</v>
      </c>
      <c r="Z29" s="65">
        <f>J29+M29+Q29+R29+U29+X29+Y29</f>
        <v>2</v>
      </c>
    </row>
    <row r="30" spans="2:26" s="19" customFormat="1" ht="22.5" customHeight="1">
      <c r="B30" s="102"/>
      <c r="C30" s="122"/>
      <c r="D30" s="33" t="s">
        <v>68</v>
      </c>
      <c r="E30" s="35">
        <f aca="true" t="shared" si="6" ref="E30:Z30">SUM(E28:E29)</f>
        <v>0</v>
      </c>
      <c r="F30" s="47">
        <f t="shared" si="6"/>
        <v>0</v>
      </c>
      <c r="G30" s="47">
        <f t="shared" si="6"/>
        <v>6</v>
      </c>
      <c r="H30" s="47"/>
      <c r="I30" s="47">
        <f t="shared" si="6"/>
        <v>0</v>
      </c>
      <c r="J30" s="48">
        <f t="shared" si="6"/>
        <v>6</v>
      </c>
      <c r="K30" s="35">
        <f t="shared" si="6"/>
        <v>0</v>
      </c>
      <c r="L30" s="47">
        <f t="shared" si="6"/>
        <v>0</v>
      </c>
      <c r="M30" s="48">
        <f t="shared" si="6"/>
        <v>0</v>
      </c>
      <c r="N30" s="35">
        <f t="shared" si="6"/>
        <v>0</v>
      </c>
      <c r="O30" s="47">
        <f t="shared" si="6"/>
        <v>0</v>
      </c>
      <c r="P30" s="47">
        <f t="shared" si="6"/>
        <v>0</v>
      </c>
      <c r="Q30" s="48">
        <f t="shared" si="6"/>
        <v>0</v>
      </c>
      <c r="R30" s="49">
        <f t="shared" si="6"/>
        <v>0</v>
      </c>
      <c r="S30" s="35">
        <f t="shared" si="6"/>
        <v>0</v>
      </c>
      <c r="T30" s="47">
        <f t="shared" si="6"/>
        <v>0</v>
      </c>
      <c r="U30" s="48">
        <f t="shared" si="6"/>
        <v>0</v>
      </c>
      <c r="V30" s="35">
        <f t="shared" si="6"/>
        <v>0</v>
      </c>
      <c r="W30" s="47">
        <f t="shared" si="6"/>
        <v>0</v>
      </c>
      <c r="X30" s="48">
        <f t="shared" si="6"/>
        <v>0</v>
      </c>
      <c r="Y30" s="49">
        <f t="shared" si="6"/>
        <v>0</v>
      </c>
      <c r="Z30" s="50">
        <f t="shared" si="6"/>
        <v>6</v>
      </c>
    </row>
    <row r="31" spans="2:26" s="19" customFormat="1" ht="22.5" customHeight="1">
      <c r="B31" s="102"/>
      <c r="C31" s="120" t="s">
        <v>73</v>
      </c>
      <c r="D31" s="60" t="s">
        <v>66</v>
      </c>
      <c r="E31" s="38">
        <v>29</v>
      </c>
      <c r="F31" s="36">
        <v>0</v>
      </c>
      <c r="G31" s="36">
        <v>0</v>
      </c>
      <c r="H31" s="36">
        <v>0</v>
      </c>
      <c r="I31" s="36">
        <v>0</v>
      </c>
      <c r="J31" s="37">
        <f>SUM(E31:I31)</f>
        <v>29</v>
      </c>
      <c r="K31" s="38">
        <v>0</v>
      </c>
      <c r="L31" s="36">
        <v>0</v>
      </c>
      <c r="M31" s="37">
        <f>SUM(K31:L31)</f>
        <v>0</v>
      </c>
      <c r="N31" s="38">
        <v>0</v>
      </c>
      <c r="O31" s="36">
        <v>0</v>
      </c>
      <c r="P31" s="36">
        <v>0</v>
      </c>
      <c r="Q31" s="37">
        <f>SUM(N31:P31)</f>
        <v>0</v>
      </c>
      <c r="R31" s="39">
        <v>0</v>
      </c>
      <c r="S31" s="38">
        <v>0</v>
      </c>
      <c r="T31" s="36">
        <v>0</v>
      </c>
      <c r="U31" s="37">
        <f>SUM(S31:T31)</f>
        <v>0</v>
      </c>
      <c r="V31" s="38">
        <v>0</v>
      </c>
      <c r="W31" s="36">
        <v>0</v>
      </c>
      <c r="X31" s="37">
        <f>SUM(V31:W31)</f>
        <v>0</v>
      </c>
      <c r="Y31" s="39">
        <v>0</v>
      </c>
      <c r="Z31" s="40">
        <f>J31+M31+Q31+R31+U31+X31+Y31</f>
        <v>29</v>
      </c>
    </row>
    <row r="32" spans="2:26" s="19" customFormat="1" ht="22.5" customHeight="1">
      <c r="B32" s="102"/>
      <c r="C32" s="121"/>
      <c r="D32" s="61" t="s">
        <v>67</v>
      </c>
      <c r="E32" s="62">
        <v>3</v>
      </c>
      <c r="F32" s="63">
        <v>0</v>
      </c>
      <c r="G32" s="63">
        <v>0</v>
      </c>
      <c r="H32" s="63">
        <v>0</v>
      </c>
      <c r="I32" s="63">
        <v>0</v>
      </c>
      <c r="J32" s="55">
        <f>SUM(E32:I32)</f>
        <v>3</v>
      </c>
      <c r="K32" s="62">
        <v>0</v>
      </c>
      <c r="L32" s="63">
        <v>0</v>
      </c>
      <c r="M32" s="55">
        <f>SUM(K32:L32)</f>
        <v>0</v>
      </c>
      <c r="N32" s="62">
        <v>0</v>
      </c>
      <c r="O32" s="63">
        <v>0</v>
      </c>
      <c r="P32" s="63">
        <v>0</v>
      </c>
      <c r="Q32" s="55">
        <f>SUM(N32:P32)</f>
        <v>0</v>
      </c>
      <c r="R32" s="64">
        <v>0</v>
      </c>
      <c r="S32" s="62">
        <v>0</v>
      </c>
      <c r="T32" s="63">
        <v>0</v>
      </c>
      <c r="U32" s="55">
        <f>SUM(S32:T32)</f>
        <v>0</v>
      </c>
      <c r="V32" s="62">
        <v>0</v>
      </c>
      <c r="W32" s="63">
        <v>0</v>
      </c>
      <c r="X32" s="55">
        <f>SUM(V32:W32)</f>
        <v>0</v>
      </c>
      <c r="Y32" s="64">
        <v>0</v>
      </c>
      <c r="Z32" s="65">
        <f>J32+M32+Q32+R32+U32+X32+Y32</f>
        <v>3</v>
      </c>
    </row>
    <row r="33" spans="2:26" s="19" customFormat="1" ht="22.5" customHeight="1">
      <c r="B33" s="102"/>
      <c r="C33" s="122"/>
      <c r="D33" s="33" t="s">
        <v>68</v>
      </c>
      <c r="E33" s="35">
        <f aca="true" t="shared" si="7" ref="E33:Z33">SUM(E31:E32)</f>
        <v>32</v>
      </c>
      <c r="F33" s="47">
        <f t="shared" si="7"/>
        <v>0</v>
      </c>
      <c r="G33" s="47">
        <f t="shared" si="7"/>
        <v>0</v>
      </c>
      <c r="H33" s="47">
        <f t="shared" si="7"/>
        <v>0</v>
      </c>
      <c r="I33" s="47">
        <f t="shared" si="7"/>
        <v>0</v>
      </c>
      <c r="J33" s="48">
        <f t="shared" si="7"/>
        <v>32</v>
      </c>
      <c r="K33" s="35">
        <f t="shared" si="7"/>
        <v>0</v>
      </c>
      <c r="L33" s="47">
        <f t="shared" si="7"/>
        <v>0</v>
      </c>
      <c r="M33" s="48">
        <f t="shared" si="7"/>
        <v>0</v>
      </c>
      <c r="N33" s="35">
        <f t="shared" si="7"/>
        <v>0</v>
      </c>
      <c r="O33" s="47">
        <f t="shared" si="7"/>
        <v>0</v>
      </c>
      <c r="P33" s="47">
        <f t="shared" si="7"/>
        <v>0</v>
      </c>
      <c r="Q33" s="48">
        <f t="shared" si="7"/>
        <v>0</v>
      </c>
      <c r="R33" s="49">
        <f t="shared" si="7"/>
        <v>0</v>
      </c>
      <c r="S33" s="35">
        <f t="shared" si="7"/>
        <v>0</v>
      </c>
      <c r="T33" s="47">
        <f t="shared" si="7"/>
        <v>0</v>
      </c>
      <c r="U33" s="48">
        <f t="shared" si="7"/>
        <v>0</v>
      </c>
      <c r="V33" s="35">
        <f t="shared" si="7"/>
        <v>0</v>
      </c>
      <c r="W33" s="47">
        <f t="shared" si="7"/>
        <v>0</v>
      </c>
      <c r="X33" s="48">
        <f t="shared" si="7"/>
        <v>0</v>
      </c>
      <c r="Y33" s="49">
        <f t="shared" si="7"/>
        <v>0</v>
      </c>
      <c r="Z33" s="50">
        <f t="shared" si="7"/>
        <v>32</v>
      </c>
    </row>
    <row r="34" spans="2:26" s="19" customFormat="1" ht="22.5" customHeight="1">
      <c r="B34" s="102"/>
      <c r="C34" s="120" t="s">
        <v>74</v>
      </c>
      <c r="D34" s="60" t="s">
        <v>66</v>
      </c>
      <c r="E34" s="38">
        <v>8</v>
      </c>
      <c r="F34" s="36">
        <v>0</v>
      </c>
      <c r="G34" s="36">
        <v>0</v>
      </c>
      <c r="H34" s="36">
        <v>0</v>
      </c>
      <c r="I34" s="36">
        <v>0</v>
      </c>
      <c r="J34" s="37">
        <f>SUM(E34:I34)</f>
        <v>8</v>
      </c>
      <c r="K34" s="38">
        <v>0</v>
      </c>
      <c r="L34" s="36">
        <v>0</v>
      </c>
      <c r="M34" s="37">
        <f>SUM(K34:L34)</f>
        <v>0</v>
      </c>
      <c r="N34" s="38">
        <v>0</v>
      </c>
      <c r="O34" s="36">
        <v>0</v>
      </c>
      <c r="P34" s="36">
        <v>0</v>
      </c>
      <c r="Q34" s="37">
        <f>SUM(N34:P34)</f>
        <v>0</v>
      </c>
      <c r="R34" s="39">
        <v>0</v>
      </c>
      <c r="S34" s="38">
        <v>0</v>
      </c>
      <c r="T34" s="36">
        <v>0</v>
      </c>
      <c r="U34" s="37">
        <f>SUM(S34:T34)</f>
        <v>0</v>
      </c>
      <c r="V34" s="38">
        <v>0</v>
      </c>
      <c r="W34" s="36">
        <v>0</v>
      </c>
      <c r="X34" s="37">
        <f>SUM(V34:W34)</f>
        <v>0</v>
      </c>
      <c r="Y34" s="39">
        <v>0</v>
      </c>
      <c r="Z34" s="40">
        <f>J34+M34+Q34+R34+U34+X34+Y34</f>
        <v>8</v>
      </c>
    </row>
    <row r="35" spans="2:26" s="19" customFormat="1" ht="22.5" customHeight="1">
      <c r="B35" s="102"/>
      <c r="C35" s="121"/>
      <c r="D35" s="61" t="s">
        <v>67</v>
      </c>
      <c r="E35" s="62">
        <v>11</v>
      </c>
      <c r="F35" s="63">
        <v>1</v>
      </c>
      <c r="G35" s="63">
        <v>0</v>
      </c>
      <c r="H35" s="63">
        <v>0</v>
      </c>
      <c r="I35" s="63">
        <v>0</v>
      </c>
      <c r="J35" s="55">
        <f>SUM(E35:I35)</f>
        <v>12</v>
      </c>
      <c r="K35" s="62">
        <v>0</v>
      </c>
      <c r="L35" s="63">
        <v>0</v>
      </c>
      <c r="M35" s="55">
        <f>SUM(K35:L35)</f>
        <v>0</v>
      </c>
      <c r="N35" s="62">
        <v>0</v>
      </c>
      <c r="O35" s="63">
        <v>0</v>
      </c>
      <c r="P35" s="63">
        <v>0</v>
      </c>
      <c r="Q35" s="55">
        <f>SUM(N35:P35)</f>
        <v>0</v>
      </c>
      <c r="R35" s="64">
        <v>0</v>
      </c>
      <c r="S35" s="62">
        <v>0</v>
      </c>
      <c r="T35" s="63">
        <v>0</v>
      </c>
      <c r="U35" s="55">
        <f>SUM(S35:T35)</f>
        <v>0</v>
      </c>
      <c r="V35" s="62">
        <v>0</v>
      </c>
      <c r="W35" s="63">
        <v>0</v>
      </c>
      <c r="X35" s="55">
        <f>SUM(V35:W35)</f>
        <v>0</v>
      </c>
      <c r="Y35" s="64">
        <v>0</v>
      </c>
      <c r="Z35" s="65">
        <f>J35+M35+Q35+R35+U35+X35+Y35</f>
        <v>12</v>
      </c>
    </row>
    <row r="36" spans="2:26" s="19" customFormat="1" ht="22.5" customHeight="1">
      <c r="B36" s="102"/>
      <c r="C36" s="122"/>
      <c r="D36" s="33" t="s">
        <v>68</v>
      </c>
      <c r="E36" s="35">
        <f aca="true" t="shared" si="8" ref="E36:J36">SUM(E34:E35)</f>
        <v>19</v>
      </c>
      <c r="F36" s="47">
        <f t="shared" si="8"/>
        <v>1</v>
      </c>
      <c r="G36" s="47">
        <f t="shared" si="8"/>
        <v>0</v>
      </c>
      <c r="H36" s="47">
        <f t="shared" si="8"/>
        <v>0</v>
      </c>
      <c r="I36" s="47">
        <f t="shared" si="8"/>
        <v>0</v>
      </c>
      <c r="J36" s="48">
        <f t="shared" si="8"/>
        <v>20</v>
      </c>
      <c r="K36" s="51"/>
      <c r="L36" s="52"/>
      <c r="M36" s="48">
        <f aca="true" t="shared" si="9" ref="M36:Z36">SUM(M34:M35)</f>
        <v>0</v>
      </c>
      <c r="N36" s="35">
        <f t="shared" si="9"/>
        <v>0</v>
      </c>
      <c r="O36" s="47">
        <f t="shared" si="9"/>
        <v>0</v>
      </c>
      <c r="P36" s="47">
        <f t="shared" si="9"/>
        <v>0</v>
      </c>
      <c r="Q36" s="48">
        <f t="shared" si="9"/>
        <v>0</v>
      </c>
      <c r="R36" s="49">
        <f t="shared" si="9"/>
        <v>0</v>
      </c>
      <c r="S36" s="35">
        <f t="shared" si="9"/>
        <v>0</v>
      </c>
      <c r="T36" s="47">
        <f t="shared" si="9"/>
        <v>0</v>
      </c>
      <c r="U36" s="48">
        <f t="shared" si="9"/>
        <v>0</v>
      </c>
      <c r="V36" s="35">
        <f t="shared" si="9"/>
        <v>0</v>
      </c>
      <c r="W36" s="47">
        <f t="shared" si="9"/>
        <v>0</v>
      </c>
      <c r="X36" s="48">
        <f t="shared" si="9"/>
        <v>0</v>
      </c>
      <c r="Y36" s="49">
        <f t="shared" si="9"/>
        <v>0</v>
      </c>
      <c r="Z36" s="50">
        <f t="shared" si="9"/>
        <v>20</v>
      </c>
    </row>
    <row r="37" spans="2:26" s="19" customFormat="1" ht="22.5" customHeight="1">
      <c r="B37" s="102"/>
      <c r="C37" s="120" t="s">
        <v>75</v>
      </c>
      <c r="D37" s="60" t="s">
        <v>66</v>
      </c>
      <c r="E37" s="38">
        <v>1</v>
      </c>
      <c r="F37" s="36">
        <v>1</v>
      </c>
      <c r="G37" s="36">
        <v>3</v>
      </c>
      <c r="H37" s="36">
        <v>0</v>
      </c>
      <c r="I37" s="36">
        <v>0</v>
      </c>
      <c r="J37" s="37">
        <f>SUM(E37:I37)</f>
        <v>5</v>
      </c>
      <c r="K37" s="38">
        <v>0</v>
      </c>
      <c r="L37" s="36">
        <v>0</v>
      </c>
      <c r="M37" s="37">
        <f>SUM(K37:L37)</f>
        <v>0</v>
      </c>
      <c r="N37" s="38">
        <v>0</v>
      </c>
      <c r="O37" s="36">
        <v>0</v>
      </c>
      <c r="P37" s="36">
        <v>0</v>
      </c>
      <c r="Q37" s="37">
        <f>SUM(N37:P37)</f>
        <v>0</v>
      </c>
      <c r="R37" s="39">
        <v>0</v>
      </c>
      <c r="S37" s="38">
        <v>0</v>
      </c>
      <c r="T37" s="36">
        <v>0</v>
      </c>
      <c r="U37" s="37">
        <f>SUM(S37:T37)</f>
        <v>0</v>
      </c>
      <c r="V37" s="38">
        <v>0</v>
      </c>
      <c r="W37" s="36">
        <v>0</v>
      </c>
      <c r="X37" s="37">
        <f>SUM(V37:W37)</f>
        <v>0</v>
      </c>
      <c r="Y37" s="39">
        <v>0</v>
      </c>
      <c r="Z37" s="40">
        <f>J37+M37+Q37+R37+U37+X37+Y37</f>
        <v>5</v>
      </c>
    </row>
    <row r="38" spans="2:26" s="19" customFormat="1" ht="22.5" customHeight="1">
      <c r="B38" s="102"/>
      <c r="C38" s="121"/>
      <c r="D38" s="61" t="s">
        <v>67</v>
      </c>
      <c r="E38" s="62">
        <v>0</v>
      </c>
      <c r="F38" s="63">
        <v>0</v>
      </c>
      <c r="G38" s="63">
        <v>3</v>
      </c>
      <c r="H38" s="63">
        <v>0</v>
      </c>
      <c r="I38" s="63">
        <v>0</v>
      </c>
      <c r="J38" s="55">
        <f>SUM(E38:I38)</f>
        <v>3</v>
      </c>
      <c r="K38" s="62">
        <v>0</v>
      </c>
      <c r="L38" s="63">
        <v>0</v>
      </c>
      <c r="M38" s="55">
        <f>SUM(K38:L38)</f>
        <v>0</v>
      </c>
      <c r="N38" s="62">
        <v>0</v>
      </c>
      <c r="O38" s="63">
        <v>0</v>
      </c>
      <c r="P38" s="63">
        <v>0</v>
      </c>
      <c r="Q38" s="55">
        <f>SUM(N38:P38)</f>
        <v>0</v>
      </c>
      <c r="R38" s="64">
        <v>0</v>
      </c>
      <c r="S38" s="62">
        <v>0</v>
      </c>
      <c r="T38" s="63">
        <v>0</v>
      </c>
      <c r="U38" s="55">
        <f>SUM(S38:T38)</f>
        <v>0</v>
      </c>
      <c r="V38" s="62">
        <v>0</v>
      </c>
      <c r="W38" s="63">
        <v>0</v>
      </c>
      <c r="X38" s="55">
        <f>SUM(V38:W38)</f>
        <v>0</v>
      </c>
      <c r="Y38" s="64">
        <v>0</v>
      </c>
      <c r="Z38" s="65">
        <f>J38+M38+Q38+R38+U38+X38+Y38</f>
        <v>3</v>
      </c>
    </row>
    <row r="39" spans="2:26" s="19" customFormat="1" ht="22.5" customHeight="1">
      <c r="B39" s="102"/>
      <c r="C39" s="122"/>
      <c r="D39" s="33" t="s">
        <v>68</v>
      </c>
      <c r="E39" s="35">
        <f>SUM(E37:E38)</f>
        <v>1</v>
      </c>
      <c r="F39" s="47">
        <f>SUM(F37:F38)</f>
        <v>1</v>
      </c>
      <c r="G39" s="47">
        <f>SUM(G37:G38)</f>
        <v>6</v>
      </c>
      <c r="H39" s="47">
        <f>SUM(H37:H38)</f>
        <v>0</v>
      </c>
      <c r="I39" s="47">
        <f>SUM(I37:I38)</f>
        <v>0</v>
      </c>
      <c r="J39" s="48">
        <f aca="true" t="shared" si="10" ref="J39:Q39">SUM(J37:J38)</f>
        <v>8</v>
      </c>
      <c r="K39" s="35">
        <f t="shared" si="10"/>
        <v>0</v>
      </c>
      <c r="L39" s="47">
        <f t="shared" si="10"/>
        <v>0</v>
      </c>
      <c r="M39" s="48">
        <f t="shared" si="10"/>
        <v>0</v>
      </c>
      <c r="N39" s="35">
        <f t="shared" si="10"/>
        <v>0</v>
      </c>
      <c r="O39" s="47">
        <f t="shared" si="10"/>
        <v>0</v>
      </c>
      <c r="P39" s="47">
        <f t="shared" si="10"/>
        <v>0</v>
      </c>
      <c r="Q39" s="48">
        <f t="shared" si="10"/>
        <v>0</v>
      </c>
      <c r="R39" s="49">
        <v>0</v>
      </c>
      <c r="S39" s="35">
        <f aca="true" t="shared" si="11" ref="S39:X39">SUM(S37:S38)</f>
        <v>0</v>
      </c>
      <c r="T39" s="47">
        <f t="shared" si="11"/>
        <v>0</v>
      </c>
      <c r="U39" s="48">
        <f t="shared" si="11"/>
        <v>0</v>
      </c>
      <c r="V39" s="35">
        <f t="shared" si="11"/>
        <v>0</v>
      </c>
      <c r="W39" s="47">
        <f t="shared" si="11"/>
        <v>0</v>
      </c>
      <c r="X39" s="48">
        <f t="shared" si="11"/>
        <v>0</v>
      </c>
      <c r="Y39" s="49">
        <v>0</v>
      </c>
      <c r="Z39" s="50">
        <f>SUM(Z37:Z38)</f>
        <v>8</v>
      </c>
    </row>
    <row r="40" spans="2:26" s="19" customFormat="1" ht="22.5" customHeight="1">
      <c r="B40" s="102"/>
      <c r="C40" s="120" t="s">
        <v>76</v>
      </c>
      <c r="D40" s="60" t="s">
        <v>66</v>
      </c>
      <c r="E40" s="38">
        <v>0</v>
      </c>
      <c r="F40" s="36">
        <v>0</v>
      </c>
      <c r="G40" s="36">
        <v>0</v>
      </c>
      <c r="H40" s="36">
        <v>0</v>
      </c>
      <c r="I40" s="36">
        <v>0</v>
      </c>
      <c r="J40" s="37">
        <f>SUM(E40:I40)</f>
        <v>0</v>
      </c>
      <c r="K40" s="38">
        <v>0</v>
      </c>
      <c r="L40" s="36">
        <v>0</v>
      </c>
      <c r="M40" s="37">
        <f>SUM(K40:L40)</f>
        <v>0</v>
      </c>
      <c r="N40" s="38">
        <v>0</v>
      </c>
      <c r="O40" s="36">
        <v>0</v>
      </c>
      <c r="P40" s="36">
        <v>0</v>
      </c>
      <c r="Q40" s="37">
        <f>SUM(N40:P40)</f>
        <v>0</v>
      </c>
      <c r="R40" s="39">
        <v>0</v>
      </c>
      <c r="S40" s="38">
        <v>0</v>
      </c>
      <c r="T40" s="36">
        <v>0</v>
      </c>
      <c r="U40" s="37">
        <f>SUM(S40:T40)</f>
        <v>0</v>
      </c>
      <c r="V40" s="38">
        <v>0</v>
      </c>
      <c r="W40" s="36">
        <v>0</v>
      </c>
      <c r="X40" s="37">
        <f>SUM(V40:W40)</f>
        <v>0</v>
      </c>
      <c r="Y40" s="39">
        <v>0</v>
      </c>
      <c r="Z40" s="40">
        <f>J40+M40+Q40+R40+U40+X40+Y40</f>
        <v>0</v>
      </c>
    </row>
    <row r="41" spans="2:26" s="19" customFormat="1" ht="22.5" customHeight="1">
      <c r="B41" s="102"/>
      <c r="C41" s="121"/>
      <c r="D41" s="61" t="s">
        <v>67</v>
      </c>
      <c r="E41" s="62">
        <v>0</v>
      </c>
      <c r="F41" s="63">
        <v>0</v>
      </c>
      <c r="G41" s="63">
        <v>0</v>
      </c>
      <c r="H41" s="63">
        <v>0</v>
      </c>
      <c r="I41" s="63">
        <v>0</v>
      </c>
      <c r="J41" s="55">
        <f>SUM(E41:I41)</f>
        <v>0</v>
      </c>
      <c r="K41" s="62">
        <v>0</v>
      </c>
      <c r="L41" s="63">
        <v>0</v>
      </c>
      <c r="M41" s="55">
        <f>SUM(K41:L41)</f>
        <v>0</v>
      </c>
      <c r="N41" s="62">
        <v>0</v>
      </c>
      <c r="O41" s="63">
        <v>0</v>
      </c>
      <c r="P41" s="63">
        <v>0</v>
      </c>
      <c r="Q41" s="55">
        <f>SUM(N41:P41)</f>
        <v>0</v>
      </c>
      <c r="R41" s="64">
        <v>0</v>
      </c>
      <c r="S41" s="62">
        <v>0</v>
      </c>
      <c r="T41" s="63">
        <v>0</v>
      </c>
      <c r="U41" s="55">
        <f>SUM(S41:T41)</f>
        <v>0</v>
      </c>
      <c r="V41" s="62">
        <v>0</v>
      </c>
      <c r="W41" s="63">
        <v>0</v>
      </c>
      <c r="X41" s="55">
        <f>SUM(V41:W41)</f>
        <v>0</v>
      </c>
      <c r="Y41" s="64">
        <v>0</v>
      </c>
      <c r="Z41" s="65">
        <f>J41+M41+Q41+R41+U41+X41+Y41</f>
        <v>0</v>
      </c>
    </row>
    <row r="42" spans="2:26" s="19" customFormat="1" ht="22.5" customHeight="1">
      <c r="B42" s="102"/>
      <c r="C42" s="122"/>
      <c r="D42" s="33" t="s">
        <v>68</v>
      </c>
      <c r="E42" s="35">
        <f aca="true" t="shared" si="12" ref="E42:J42">SUM(E40:E41)</f>
        <v>0</v>
      </c>
      <c r="F42" s="47">
        <f t="shared" si="12"/>
        <v>0</v>
      </c>
      <c r="G42" s="47">
        <f t="shared" si="12"/>
        <v>0</v>
      </c>
      <c r="H42" s="47">
        <f t="shared" si="12"/>
        <v>0</v>
      </c>
      <c r="I42" s="47">
        <f t="shared" si="12"/>
        <v>0</v>
      </c>
      <c r="J42" s="48">
        <f t="shared" si="12"/>
        <v>0</v>
      </c>
      <c r="K42" s="35">
        <f aca="true" t="shared" si="13" ref="K42:Q42">SUM(K40:K41)</f>
        <v>0</v>
      </c>
      <c r="L42" s="47">
        <f t="shared" si="13"/>
        <v>0</v>
      </c>
      <c r="M42" s="48">
        <f t="shared" si="13"/>
        <v>0</v>
      </c>
      <c r="N42" s="35">
        <f t="shared" si="13"/>
        <v>0</v>
      </c>
      <c r="O42" s="47">
        <f t="shared" si="13"/>
        <v>0</v>
      </c>
      <c r="P42" s="47">
        <f t="shared" si="13"/>
        <v>0</v>
      </c>
      <c r="Q42" s="48">
        <f t="shared" si="13"/>
        <v>0</v>
      </c>
      <c r="R42" s="49">
        <v>0</v>
      </c>
      <c r="S42" s="35">
        <f aca="true" t="shared" si="14" ref="S42:X42">SUM(S40:S41)</f>
        <v>0</v>
      </c>
      <c r="T42" s="47">
        <f t="shared" si="14"/>
        <v>0</v>
      </c>
      <c r="U42" s="48">
        <f t="shared" si="14"/>
        <v>0</v>
      </c>
      <c r="V42" s="35">
        <f t="shared" si="14"/>
        <v>0</v>
      </c>
      <c r="W42" s="47">
        <f t="shared" si="14"/>
        <v>0</v>
      </c>
      <c r="X42" s="48">
        <f t="shared" si="14"/>
        <v>0</v>
      </c>
      <c r="Y42" s="49">
        <v>0</v>
      </c>
      <c r="Z42" s="50">
        <f>SUM(Z40:Z41)</f>
        <v>0</v>
      </c>
    </row>
    <row r="43" spans="2:26" s="19" customFormat="1" ht="22.5" customHeight="1">
      <c r="B43" s="102"/>
      <c r="C43" s="130" t="s">
        <v>77</v>
      </c>
      <c r="D43" s="34" t="s">
        <v>66</v>
      </c>
      <c r="E43" s="38">
        <v>0</v>
      </c>
      <c r="F43" s="36">
        <v>0</v>
      </c>
      <c r="G43" s="36">
        <v>0</v>
      </c>
      <c r="H43" s="36">
        <v>0</v>
      </c>
      <c r="I43" s="36">
        <v>0</v>
      </c>
      <c r="J43" s="37">
        <f>SUM(E43:I43)</f>
        <v>0</v>
      </c>
      <c r="K43" s="38">
        <v>2</v>
      </c>
      <c r="L43" s="36">
        <v>0</v>
      </c>
      <c r="M43" s="37">
        <f>SUM(K43:L43)</f>
        <v>2</v>
      </c>
      <c r="N43" s="38">
        <v>0</v>
      </c>
      <c r="O43" s="36">
        <v>0</v>
      </c>
      <c r="P43" s="36">
        <v>0</v>
      </c>
      <c r="Q43" s="37">
        <f>SUM(N43:P43)</f>
        <v>0</v>
      </c>
      <c r="R43" s="39">
        <v>0</v>
      </c>
      <c r="S43" s="38">
        <v>0</v>
      </c>
      <c r="T43" s="36">
        <v>0</v>
      </c>
      <c r="U43" s="37">
        <f>SUM(S43:T43)</f>
        <v>0</v>
      </c>
      <c r="V43" s="38">
        <v>0</v>
      </c>
      <c r="W43" s="36">
        <v>0</v>
      </c>
      <c r="X43" s="37">
        <f>SUM(V43:W43)</f>
        <v>0</v>
      </c>
      <c r="Y43" s="39">
        <v>0</v>
      </c>
      <c r="Z43" s="40">
        <f>J43+M43+Q43+R43+U43+X43+Y43</f>
        <v>2</v>
      </c>
    </row>
    <row r="44" spans="2:26" s="19" customFormat="1" ht="22.5" customHeight="1">
      <c r="B44" s="102"/>
      <c r="C44" s="131"/>
      <c r="D44" s="41" t="s">
        <v>67</v>
      </c>
      <c r="E44" s="44">
        <v>0</v>
      </c>
      <c r="F44" s="42">
        <v>0</v>
      </c>
      <c r="G44" s="42">
        <v>0</v>
      </c>
      <c r="H44" s="42">
        <v>0</v>
      </c>
      <c r="I44" s="42">
        <v>0</v>
      </c>
      <c r="J44" s="43">
        <f>SUM(E44:I44)</f>
        <v>0</v>
      </c>
      <c r="K44" s="44">
        <v>12</v>
      </c>
      <c r="L44" s="42">
        <v>0</v>
      </c>
      <c r="M44" s="43">
        <f>SUM(K44:L44)</f>
        <v>12</v>
      </c>
      <c r="N44" s="44">
        <v>0</v>
      </c>
      <c r="O44" s="42">
        <v>0</v>
      </c>
      <c r="P44" s="42">
        <v>0</v>
      </c>
      <c r="Q44" s="43">
        <f>SUM(N44:P44)</f>
        <v>0</v>
      </c>
      <c r="R44" s="45">
        <v>0</v>
      </c>
      <c r="S44" s="44">
        <v>0</v>
      </c>
      <c r="T44" s="42">
        <v>0</v>
      </c>
      <c r="U44" s="43">
        <f>SUM(S44:T44)</f>
        <v>0</v>
      </c>
      <c r="V44" s="44">
        <v>0</v>
      </c>
      <c r="W44" s="42">
        <v>0</v>
      </c>
      <c r="X44" s="43">
        <f>SUM(V44:W44)</f>
        <v>0</v>
      </c>
      <c r="Y44" s="45">
        <v>0</v>
      </c>
      <c r="Z44" s="46">
        <f>J44+M44+Q44+R44+U44+X44+Y44</f>
        <v>12</v>
      </c>
    </row>
    <row r="45" spans="2:26" s="19" customFormat="1" ht="22.5" customHeight="1">
      <c r="B45" s="102"/>
      <c r="C45" s="132"/>
      <c r="D45" s="33" t="s">
        <v>68</v>
      </c>
      <c r="E45" s="35">
        <f aca="true" t="shared" si="15" ref="E45:Q45">SUM(E43:E44)</f>
        <v>0</v>
      </c>
      <c r="F45" s="47">
        <f t="shared" si="15"/>
        <v>0</v>
      </c>
      <c r="G45" s="47">
        <f t="shared" si="15"/>
        <v>0</v>
      </c>
      <c r="H45" s="47">
        <f t="shared" si="15"/>
        <v>0</v>
      </c>
      <c r="I45" s="47">
        <f t="shared" si="15"/>
        <v>0</v>
      </c>
      <c r="J45" s="48">
        <f t="shared" si="15"/>
        <v>0</v>
      </c>
      <c r="K45" s="35">
        <f t="shared" si="15"/>
        <v>14</v>
      </c>
      <c r="L45" s="47">
        <f t="shared" si="15"/>
        <v>0</v>
      </c>
      <c r="M45" s="48">
        <f t="shared" si="15"/>
        <v>14</v>
      </c>
      <c r="N45" s="35">
        <f t="shared" si="15"/>
        <v>0</v>
      </c>
      <c r="O45" s="47">
        <f t="shared" si="15"/>
        <v>0</v>
      </c>
      <c r="P45" s="47">
        <f t="shared" si="15"/>
        <v>0</v>
      </c>
      <c r="Q45" s="48">
        <f t="shared" si="15"/>
        <v>0</v>
      </c>
      <c r="R45" s="49">
        <v>0</v>
      </c>
      <c r="S45" s="35">
        <f aca="true" t="shared" si="16" ref="S45:X45">SUM(S43:S44)</f>
        <v>0</v>
      </c>
      <c r="T45" s="47">
        <f t="shared" si="16"/>
        <v>0</v>
      </c>
      <c r="U45" s="48">
        <f t="shared" si="16"/>
        <v>0</v>
      </c>
      <c r="V45" s="35">
        <f t="shared" si="16"/>
        <v>0</v>
      </c>
      <c r="W45" s="47">
        <f t="shared" si="16"/>
        <v>0</v>
      </c>
      <c r="X45" s="48">
        <f t="shared" si="16"/>
        <v>0</v>
      </c>
      <c r="Y45" s="49">
        <v>0</v>
      </c>
      <c r="Z45" s="50">
        <f>SUM(Z43:Z44)</f>
        <v>14</v>
      </c>
    </row>
    <row r="46" spans="2:26" s="19" customFormat="1" ht="22.5" customHeight="1">
      <c r="B46" s="102"/>
      <c r="C46" s="92" t="s">
        <v>78</v>
      </c>
      <c r="D46" s="34" t="s">
        <v>66</v>
      </c>
      <c r="E46" s="35">
        <v>0</v>
      </c>
      <c r="F46" s="36">
        <v>36</v>
      </c>
      <c r="G46" s="36">
        <v>0</v>
      </c>
      <c r="H46" s="36">
        <v>0</v>
      </c>
      <c r="I46" s="36">
        <v>0</v>
      </c>
      <c r="J46" s="37">
        <f>SUM(E46:I46)</f>
        <v>36</v>
      </c>
      <c r="K46" s="35">
        <v>0</v>
      </c>
      <c r="L46" s="47">
        <v>0</v>
      </c>
      <c r="M46" s="37">
        <f>SUM(K46:L46)</f>
        <v>0</v>
      </c>
      <c r="N46" s="35">
        <v>0</v>
      </c>
      <c r="O46" s="47">
        <v>0</v>
      </c>
      <c r="P46" s="47">
        <v>0</v>
      </c>
      <c r="Q46" s="48">
        <f>SUM(N46:P46)</f>
        <v>0</v>
      </c>
      <c r="R46" s="39">
        <v>0</v>
      </c>
      <c r="S46" s="38">
        <v>0</v>
      </c>
      <c r="T46" s="36">
        <v>0</v>
      </c>
      <c r="U46" s="37">
        <f>SUM(S46:T46)</f>
        <v>0</v>
      </c>
      <c r="V46" s="38">
        <v>0</v>
      </c>
      <c r="W46" s="36">
        <v>0</v>
      </c>
      <c r="X46" s="37">
        <f>SUM(V46:W46)</f>
        <v>0</v>
      </c>
      <c r="Y46" s="39">
        <v>0</v>
      </c>
      <c r="Z46" s="40">
        <f>J46+M46+Q46+R46+U46+X46+Y46</f>
        <v>36</v>
      </c>
    </row>
    <row r="47" spans="2:26" s="19" customFormat="1" ht="22.5" customHeight="1">
      <c r="B47" s="102"/>
      <c r="C47" s="93"/>
      <c r="D47" s="41" t="s">
        <v>67</v>
      </c>
      <c r="E47" s="35">
        <v>0</v>
      </c>
      <c r="F47" s="42">
        <v>6</v>
      </c>
      <c r="G47" s="42">
        <v>0</v>
      </c>
      <c r="H47" s="42">
        <v>0</v>
      </c>
      <c r="I47" s="42">
        <v>0</v>
      </c>
      <c r="J47" s="43">
        <f>SUM(E47:I47)</f>
        <v>6</v>
      </c>
      <c r="K47" s="35">
        <v>0</v>
      </c>
      <c r="L47" s="47">
        <v>0</v>
      </c>
      <c r="M47" s="43">
        <f>SUM(K47:L47)</f>
        <v>0</v>
      </c>
      <c r="N47" s="35">
        <v>0</v>
      </c>
      <c r="O47" s="47">
        <v>0</v>
      </c>
      <c r="P47" s="47">
        <v>0</v>
      </c>
      <c r="Q47" s="48">
        <f>SUM(N47:P47)</f>
        <v>0</v>
      </c>
      <c r="R47" s="45">
        <v>0</v>
      </c>
      <c r="S47" s="44">
        <v>0</v>
      </c>
      <c r="T47" s="42">
        <v>0</v>
      </c>
      <c r="U47" s="43">
        <f>SUM(S47:T47)</f>
        <v>0</v>
      </c>
      <c r="V47" s="44">
        <v>0</v>
      </c>
      <c r="W47" s="42">
        <v>0</v>
      </c>
      <c r="X47" s="43">
        <f>SUM(V47:W47)</f>
        <v>0</v>
      </c>
      <c r="Y47" s="45">
        <v>0</v>
      </c>
      <c r="Z47" s="46">
        <f>J47+M47+Q47+R47+U47+X47+Y47</f>
        <v>6</v>
      </c>
    </row>
    <row r="48" spans="2:26" s="19" customFormat="1" ht="22.5" customHeight="1">
      <c r="B48" s="103"/>
      <c r="C48" s="133"/>
      <c r="D48" s="33" t="s">
        <v>68</v>
      </c>
      <c r="E48" s="35">
        <f aca="true" t="shared" si="17" ref="E48:J48">SUM(E46:E47)</f>
        <v>0</v>
      </c>
      <c r="F48" s="47">
        <f t="shared" si="17"/>
        <v>42</v>
      </c>
      <c r="G48" s="47">
        <f t="shared" si="17"/>
        <v>0</v>
      </c>
      <c r="H48" s="47">
        <f t="shared" si="17"/>
        <v>0</v>
      </c>
      <c r="I48" s="47">
        <f t="shared" si="17"/>
        <v>0</v>
      </c>
      <c r="J48" s="48">
        <f t="shared" si="17"/>
        <v>42</v>
      </c>
      <c r="K48" s="35">
        <f>SUM(K46:K47)</f>
        <v>0</v>
      </c>
      <c r="L48" s="47">
        <f>SUM(L46:L47)</f>
        <v>0</v>
      </c>
      <c r="M48" s="48">
        <f>SUM(K48:L48)</f>
        <v>0</v>
      </c>
      <c r="N48" s="35">
        <f>SUM(N46:N47)</f>
        <v>0</v>
      </c>
      <c r="O48" s="47">
        <f>SUM(O46:O47)</f>
        <v>0</v>
      </c>
      <c r="P48" s="47">
        <f>SUM(P46:P47)</f>
        <v>0</v>
      </c>
      <c r="Q48" s="48">
        <f>SUM(N48:P48)</f>
        <v>0</v>
      </c>
      <c r="R48" s="49">
        <v>0</v>
      </c>
      <c r="S48" s="35">
        <f aca="true" t="shared" si="18" ref="S48:X48">SUM(S46:S47)</f>
        <v>0</v>
      </c>
      <c r="T48" s="47">
        <f t="shared" si="18"/>
        <v>0</v>
      </c>
      <c r="U48" s="48">
        <f t="shared" si="18"/>
        <v>0</v>
      </c>
      <c r="V48" s="35">
        <f t="shared" si="18"/>
        <v>0</v>
      </c>
      <c r="W48" s="47">
        <f t="shared" si="18"/>
        <v>0</v>
      </c>
      <c r="X48" s="48">
        <f t="shared" si="18"/>
        <v>0</v>
      </c>
      <c r="Y48" s="49">
        <v>0</v>
      </c>
      <c r="Z48" s="50">
        <f>SUM(Z46:Z47)</f>
        <v>42</v>
      </c>
    </row>
    <row r="49" spans="2:26" s="19" customFormat="1" ht="22.5" customHeight="1">
      <c r="B49" s="92" t="s">
        <v>79</v>
      </c>
      <c r="C49" s="92"/>
      <c r="D49" s="33" t="s">
        <v>66</v>
      </c>
      <c r="E49" s="35">
        <f aca="true" t="shared" si="19" ref="E49:J51">E10+E13+E16+E19+E22+E25+E28+E31+E34+E37+E40+E43+E46</f>
        <v>38</v>
      </c>
      <c r="F49" s="47">
        <f t="shared" si="19"/>
        <v>60</v>
      </c>
      <c r="G49" s="47">
        <f t="shared" si="19"/>
        <v>88</v>
      </c>
      <c r="H49" s="47">
        <f t="shared" si="19"/>
        <v>0</v>
      </c>
      <c r="I49" s="47">
        <f t="shared" si="19"/>
        <v>4</v>
      </c>
      <c r="J49" s="48">
        <f t="shared" si="19"/>
        <v>190</v>
      </c>
      <c r="K49" s="35">
        <f aca="true" t="shared" si="20" ref="K49:Z51">K10+K13+K16+K19+K28+K22+K25+K31+K43+K37</f>
        <v>198</v>
      </c>
      <c r="L49" s="47">
        <f t="shared" si="20"/>
        <v>17</v>
      </c>
      <c r="M49" s="48">
        <f t="shared" si="20"/>
        <v>215</v>
      </c>
      <c r="N49" s="35">
        <f t="shared" si="20"/>
        <v>2</v>
      </c>
      <c r="O49" s="47">
        <f t="shared" si="20"/>
        <v>19</v>
      </c>
      <c r="P49" s="47">
        <f t="shared" si="20"/>
        <v>28</v>
      </c>
      <c r="Q49" s="48">
        <f t="shared" si="20"/>
        <v>49</v>
      </c>
      <c r="R49" s="35">
        <f t="shared" si="20"/>
        <v>201</v>
      </c>
      <c r="S49" s="35">
        <f t="shared" si="20"/>
        <v>30</v>
      </c>
      <c r="T49" s="47">
        <f t="shared" si="20"/>
        <v>72</v>
      </c>
      <c r="U49" s="48">
        <f t="shared" si="20"/>
        <v>102</v>
      </c>
      <c r="V49" s="35">
        <f t="shared" si="20"/>
        <v>87</v>
      </c>
      <c r="W49" s="47">
        <f t="shared" si="20"/>
        <v>263</v>
      </c>
      <c r="X49" s="48">
        <f t="shared" si="20"/>
        <v>350</v>
      </c>
      <c r="Y49" s="35">
        <f t="shared" si="20"/>
        <v>84</v>
      </c>
      <c r="Z49" s="35">
        <f t="shared" si="20"/>
        <v>1147</v>
      </c>
    </row>
    <row r="50" spans="2:26" s="19" customFormat="1" ht="22.5" customHeight="1">
      <c r="B50" s="93"/>
      <c r="C50" s="93"/>
      <c r="D50" s="33" t="s">
        <v>67</v>
      </c>
      <c r="E50" s="35">
        <f t="shared" si="19"/>
        <v>15</v>
      </c>
      <c r="F50" s="47">
        <f t="shared" si="19"/>
        <v>40</v>
      </c>
      <c r="G50" s="47">
        <f t="shared" si="19"/>
        <v>31</v>
      </c>
      <c r="H50" s="47">
        <f t="shared" si="19"/>
        <v>0</v>
      </c>
      <c r="I50" s="47">
        <f t="shared" si="19"/>
        <v>2</v>
      </c>
      <c r="J50" s="48">
        <f t="shared" si="19"/>
        <v>88</v>
      </c>
      <c r="K50" s="35">
        <f t="shared" si="20"/>
        <v>59</v>
      </c>
      <c r="L50" s="47">
        <f t="shared" si="20"/>
        <v>7</v>
      </c>
      <c r="M50" s="48">
        <f t="shared" si="20"/>
        <v>66</v>
      </c>
      <c r="N50" s="35">
        <f t="shared" si="20"/>
        <v>8</v>
      </c>
      <c r="O50" s="47">
        <f t="shared" si="20"/>
        <v>28</v>
      </c>
      <c r="P50" s="47">
        <f t="shared" si="20"/>
        <v>4</v>
      </c>
      <c r="Q50" s="48">
        <f t="shared" si="20"/>
        <v>40</v>
      </c>
      <c r="R50" s="35">
        <f t="shared" si="20"/>
        <v>74</v>
      </c>
      <c r="S50" s="35">
        <f t="shared" si="20"/>
        <v>13</v>
      </c>
      <c r="T50" s="47">
        <f t="shared" si="20"/>
        <v>33</v>
      </c>
      <c r="U50" s="48">
        <f t="shared" si="20"/>
        <v>46</v>
      </c>
      <c r="V50" s="35">
        <f t="shared" si="20"/>
        <v>13</v>
      </c>
      <c r="W50" s="47">
        <f t="shared" si="20"/>
        <v>52</v>
      </c>
      <c r="X50" s="48">
        <f t="shared" si="20"/>
        <v>65</v>
      </c>
      <c r="Y50" s="35">
        <f t="shared" si="20"/>
        <v>29</v>
      </c>
      <c r="Z50" s="35">
        <f t="shared" si="20"/>
        <v>390</v>
      </c>
    </row>
    <row r="51" spans="2:26" s="19" customFormat="1" ht="22.5" customHeight="1">
      <c r="B51" s="133"/>
      <c r="C51" s="133"/>
      <c r="D51" s="33" t="s">
        <v>68</v>
      </c>
      <c r="E51" s="35">
        <f t="shared" si="19"/>
        <v>53</v>
      </c>
      <c r="F51" s="47">
        <f t="shared" si="19"/>
        <v>100</v>
      </c>
      <c r="G51" s="47">
        <f t="shared" si="19"/>
        <v>119</v>
      </c>
      <c r="H51" s="47">
        <f t="shared" si="19"/>
        <v>0</v>
      </c>
      <c r="I51" s="47">
        <f t="shared" si="19"/>
        <v>6</v>
      </c>
      <c r="J51" s="48">
        <f t="shared" si="19"/>
        <v>278</v>
      </c>
      <c r="K51" s="35">
        <f t="shared" si="20"/>
        <v>257</v>
      </c>
      <c r="L51" s="47">
        <f t="shared" si="20"/>
        <v>24</v>
      </c>
      <c r="M51" s="48">
        <f t="shared" si="20"/>
        <v>281</v>
      </c>
      <c r="N51" s="35">
        <f t="shared" si="20"/>
        <v>10</v>
      </c>
      <c r="O51" s="47">
        <f t="shared" si="20"/>
        <v>47</v>
      </c>
      <c r="P51" s="47">
        <f t="shared" si="20"/>
        <v>32</v>
      </c>
      <c r="Q51" s="48">
        <f t="shared" si="20"/>
        <v>89</v>
      </c>
      <c r="R51" s="35">
        <f t="shared" si="20"/>
        <v>275</v>
      </c>
      <c r="S51" s="35">
        <f t="shared" si="20"/>
        <v>43</v>
      </c>
      <c r="T51" s="47">
        <f t="shared" si="20"/>
        <v>105</v>
      </c>
      <c r="U51" s="48">
        <f t="shared" si="20"/>
        <v>148</v>
      </c>
      <c r="V51" s="35">
        <f t="shared" si="20"/>
        <v>100</v>
      </c>
      <c r="W51" s="47">
        <f t="shared" si="20"/>
        <v>315</v>
      </c>
      <c r="X51" s="48">
        <f t="shared" si="20"/>
        <v>415</v>
      </c>
      <c r="Y51" s="35">
        <f t="shared" si="20"/>
        <v>113</v>
      </c>
      <c r="Z51" s="35">
        <f t="shared" si="20"/>
        <v>1537</v>
      </c>
    </row>
    <row r="52" spans="2:26" s="19" customFormat="1" ht="48" customHeight="1">
      <c r="B52" s="24"/>
      <c r="C52" s="24"/>
      <c r="D52" s="2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2:26" s="19" customFormat="1" ht="39" customHeight="1">
      <c r="B53" s="24"/>
      <c r="C53" s="24"/>
      <c r="D53" s="2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2:26" s="25" customFormat="1" ht="26.25" customHeight="1">
      <c r="B54" s="90" t="s">
        <v>80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2:26" s="20" customFormat="1" ht="31.5" customHeight="1">
      <c r="B55" s="91" t="s">
        <v>81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2:26" s="21" customFormat="1" ht="15" customHeight="1">
      <c r="B56" s="126"/>
      <c r="C56" s="126"/>
      <c r="D56" s="126"/>
      <c r="E56" s="1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128"/>
      <c r="V56" s="128"/>
      <c r="W56" s="128"/>
      <c r="X56" s="128"/>
      <c r="Y56" s="128"/>
      <c r="Z56" s="128"/>
    </row>
    <row r="57" spans="2:26" s="20" customFormat="1" ht="109.5" customHeight="1">
      <c r="B57" s="92" t="s">
        <v>51</v>
      </c>
      <c r="C57" s="94" t="s">
        <v>42</v>
      </c>
      <c r="D57" s="129"/>
      <c r="E57" s="95" t="s">
        <v>82</v>
      </c>
      <c r="F57" s="96"/>
      <c r="G57" s="96"/>
      <c r="H57" s="96"/>
      <c r="I57" s="96"/>
      <c r="J57" s="97"/>
      <c r="K57" s="95" t="s">
        <v>44</v>
      </c>
      <c r="L57" s="96"/>
      <c r="M57" s="97"/>
      <c r="N57" s="95" t="s">
        <v>45</v>
      </c>
      <c r="O57" s="96"/>
      <c r="P57" s="96"/>
      <c r="Q57" s="97"/>
      <c r="R57" s="28" t="s">
        <v>46</v>
      </c>
      <c r="S57" s="95" t="s">
        <v>83</v>
      </c>
      <c r="T57" s="96"/>
      <c r="U57" s="97"/>
      <c r="V57" s="95" t="s">
        <v>84</v>
      </c>
      <c r="W57" s="96"/>
      <c r="X57" s="97"/>
      <c r="Y57" s="29" t="s">
        <v>85</v>
      </c>
      <c r="Z57" s="98" t="s">
        <v>86</v>
      </c>
    </row>
    <row r="58" spans="2:26" s="20" customFormat="1" ht="32.25" customHeight="1">
      <c r="B58" s="93"/>
      <c r="C58" s="105" t="s">
        <v>55</v>
      </c>
      <c r="D58" s="134"/>
      <c r="E58" s="124" t="s">
        <v>56</v>
      </c>
      <c r="F58" s="136" t="s">
        <v>57</v>
      </c>
      <c r="G58" s="125" t="s">
        <v>58</v>
      </c>
      <c r="H58" s="111" t="s">
        <v>59</v>
      </c>
      <c r="I58" s="125" t="s">
        <v>60</v>
      </c>
      <c r="J58" s="127" t="s">
        <v>1</v>
      </c>
      <c r="K58" s="124" t="s">
        <v>58</v>
      </c>
      <c r="L58" s="125" t="s">
        <v>60</v>
      </c>
      <c r="M58" s="127" t="s">
        <v>1</v>
      </c>
      <c r="N58" s="124" t="s">
        <v>56</v>
      </c>
      <c r="O58" s="125" t="s">
        <v>58</v>
      </c>
      <c r="P58" s="125" t="s">
        <v>60</v>
      </c>
      <c r="Q58" s="127" t="s">
        <v>1</v>
      </c>
      <c r="R58" s="123" t="s">
        <v>58</v>
      </c>
      <c r="S58" s="124" t="s">
        <v>56</v>
      </c>
      <c r="T58" s="125" t="s">
        <v>58</v>
      </c>
      <c r="U58" s="127" t="s">
        <v>1</v>
      </c>
      <c r="V58" s="124" t="s">
        <v>56</v>
      </c>
      <c r="W58" s="125" t="s">
        <v>58</v>
      </c>
      <c r="X58" s="127" t="s">
        <v>1</v>
      </c>
      <c r="Y58" s="123" t="s">
        <v>58</v>
      </c>
      <c r="Z58" s="99"/>
    </row>
    <row r="59" spans="2:26" s="20" customFormat="1" ht="32.25" customHeight="1">
      <c r="B59" s="30" t="s">
        <v>61</v>
      </c>
      <c r="C59" s="107"/>
      <c r="D59" s="135"/>
      <c r="E59" s="124"/>
      <c r="F59" s="137"/>
      <c r="G59" s="125"/>
      <c r="H59" s="112"/>
      <c r="I59" s="125"/>
      <c r="J59" s="127"/>
      <c r="K59" s="124"/>
      <c r="L59" s="125"/>
      <c r="M59" s="127"/>
      <c r="N59" s="124"/>
      <c r="O59" s="125"/>
      <c r="P59" s="125"/>
      <c r="Q59" s="127"/>
      <c r="R59" s="123"/>
      <c r="S59" s="124"/>
      <c r="T59" s="125"/>
      <c r="U59" s="127"/>
      <c r="V59" s="124"/>
      <c r="W59" s="125"/>
      <c r="X59" s="127"/>
      <c r="Y59" s="123"/>
      <c r="Z59" s="99"/>
    </row>
    <row r="60" spans="2:26" s="20" customFormat="1" ht="56.25" customHeight="1">
      <c r="B60" s="31"/>
      <c r="C60" s="32" t="s">
        <v>87</v>
      </c>
      <c r="D60" s="33" t="s">
        <v>63</v>
      </c>
      <c r="E60" s="124"/>
      <c r="F60" s="138"/>
      <c r="G60" s="125"/>
      <c r="H60" s="113"/>
      <c r="I60" s="125"/>
      <c r="J60" s="127"/>
      <c r="K60" s="124"/>
      <c r="L60" s="125"/>
      <c r="M60" s="127"/>
      <c r="N60" s="124"/>
      <c r="O60" s="125"/>
      <c r="P60" s="125"/>
      <c r="Q60" s="127"/>
      <c r="R60" s="123"/>
      <c r="S60" s="124"/>
      <c r="T60" s="125"/>
      <c r="U60" s="127"/>
      <c r="V60" s="124"/>
      <c r="W60" s="125"/>
      <c r="X60" s="127"/>
      <c r="Y60" s="123"/>
      <c r="Z60" s="100"/>
    </row>
    <row r="61" spans="2:26" s="19" customFormat="1" ht="37.5" customHeight="1">
      <c r="B61" s="136" t="s">
        <v>88</v>
      </c>
      <c r="C61" s="141" t="s">
        <v>40</v>
      </c>
      <c r="D61" s="60" t="s">
        <v>66</v>
      </c>
      <c r="E61" s="38">
        <v>0</v>
      </c>
      <c r="F61" s="36">
        <v>22</v>
      </c>
      <c r="G61" s="36">
        <v>8</v>
      </c>
      <c r="H61" s="36">
        <v>0</v>
      </c>
      <c r="I61" s="36">
        <v>3</v>
      </c>
      <c r="J61" s="37">
        <f>SUM(E61:I61)</f>
        <v>33</v>
      </c>
      <c r="K61" s="38">
        <v>0</v>
      </c>
      <c r="L61" s="36">
        <v>0</v>
      </c>
      <c r="M61" s="37">
        <f>SUM(K61:L61)</f>
        <v>0</v>
      </c>
      <c r="N61" s="38">
        <v>0</v>
      </c>
      <c r="O61" s="36">
        <v>0</v>
      </c>
      <c r="P61" s="36">
        <v>0</v>
      </c>
      <c r="Q61" s="37">
        <f>SUM(N61:P61)</f>
        <v>0</v>
      </c>
      <c r="R61" s="39">
        <v>0</v>
      </c>
      <c r="S61" s="38">
        <v>0</v>
      </c>
      <c r="T61" s="36">
        <v>0</v>
      </c>
      <c r="U61" s="37">
        <f>SUM(S61:T61)</f>
        <v>0</v>
      </c>
      <c r="V61" s="38">
        <v>0</v>
      </c>
      <c r="W61" s="36">
        <v>0</v>
      </c>
      <c r="X61" s="37">
        <f>SUM(V61:W61)</f>
        <v>0</v>
      </c>
      <c r="Y61" s="39">
        <v>3</v>
      </c>
      <c r="Z61" s="40">
        <f>J61+M61+Q61+R61+U61+X61+Y61</f>
        <v>36</v>
      </c>
    </row>
    <row r="62" spans="2:26" s="19" customFormat="1" ht="37.5" customHeight="1">
      <c r="B62" s="137"/>
      <c r="C62" s="142"/>
      <c r="D62" s="61" t="s">
        <v>67</v>
      </c>
      <c r="E62" s="62">
        <v>0</v>
      </c>
      <c r="F62" s="63">
        <v>25</v>
      </c>
      <c r="G62" s="63">
        <v>7</v>
      </c>
      <c r="H62" s="63">
        <v>0</v>
      </c>
      <c r="I62" s="63">
        <v>5</v>
      </c>
      <c r="J62" s="55">
        <f>SUM(E62:I62)</f>
        <v>37</v>
      </c>
      <c r="K62" s="62">
        <v>0</v>
      </c>
      <c r="L62" s="63">
        <v>0</v>
      </c>
      <c r="M62" s="55">
        <f>SUM(K62:L62)</f>
        <v>0</v>
      </c>
      <c r="N62" s="62">
        <v>0</v>
      </c>
      <c r="O62" s="63">
        <v>0</v>
      </c>
      <c r="P62" s="63">
        <v>6</v>
      </c>
      <c r="Q62" s="55">
        <f>SUM(N62:P62)</f>
        <v>6</v>
      </c>
      <c r="R62" s="64">
        <v>0</v>
      </c>
      <c r="S62" s="62">
        <v>0</v>
      </c>
      <c r="T62" s="63">
        <v>0</v>
      </c>
      <c r="U62" s="55">
        <f>SUM(S62:T62)</f>
        <v>0</v>
      </c>
      <c r="V62" s="62">
        <v>0</v>
      </c>
      <c r="W62" s="63">
        <v>0</v>
      </c>
      <c r="X62" s="55">
        <f>SUM(V62:W62)</f>
        <v>0</v>
      </c>
      <c r="Y62" s="64">
        <v>2</v>
      </c>
      <c r="Z62" s="65">
        <f>J62+M62+Q62+R62+U62+X62+Y62</f>
        <v>45</v>
      </c>
    </row>
    <row r="63" spans="2:26" s="19" customFormat="1" ht="37.5" customHeight="1">
      <c r="B63" s="137"/>
      <c r="C63" s="143"/>
      <c r="D63" s="33" t="s">
        <v>68</v>
      </c>
      <c r="E63" s="35">
        <f aca="true" t="shared" si="21" ref="E63:Z63">SUM(E61:E62)</f>
        <v>0</v>
      </c>
      <c r="F63" s="47">
        <f t="shared" si="21"/>
        <v>47</v>
      </c>
      <c r="G63" s="47">
        <f t="shared" si="21"/>
        <v>15</v>
      </c>
      <c r="H63" s="47"/>
      <c r="I63" s="47">
        <f t="shared" si="21"/>
        <v>8</v>
      </c>
      <c r="J63" s="48">
        <f t="shared" si="21"/>
        <v>70</v>
      </c>
      <c r="K63" s="35">
        <f t="shared" si="21"/>
        <v>0</v>
      </c>
      <c r="L63" s="47">
        <f t="shared" si="21"/>
        <v>0</v>
      </c>
      <c r="M63" s="48">
        <f t="shared" si="21"/>
        <v>0</v>
      </c>
      <c r="N63" s="35">
        <f t="shared" si="21"/>
        <v>0</v>
      </c>
      <c r="O63" s="47">
        <f t="shared" si="21"/>
        <v>0</v>
      </c>
      <c r="P63" s="47">
        <f t="shared" si="21"/>
        <v>6</v>
      </c>
      <c r="Q63" s="48">
        <f t="shared" si="21"/>
        <v>6</v>
      </c>
      <c r="R63" s="49">
        <f t="shared" si="21"/>
        <v>0</v>
      </c>
      <c r="S63" s="35">
        <f t="shared" si="21"/>
        <v>0</v>
      </c>
      <c r="T63" s="47">
        <f t="shared" si="21"/>
        <v>0</v>
      </c>
      <c r="U63" s="48">
        <f t="shared" si="21"/>
        <v>0</v>
      </c>
      <c r="V63" s="35">
        <f t="shared" si="21"/>
        <v>0</v>
      </c>
      <c r="W63" s="47">
        <f t="shared" si="21"/>
        <v>0</v>
      </c>
      <c r="X63" s="48">
        <f t="shared" si="21"/>
        <v>0</v>
      </c>
      <c r="Y63" s="49">
        <f t="shared" si="21"/>
        <v>5</v>
      </c>
      <c r="Z63" s="50">
        <f t="shared" si="21"/>
        <v>81</v>
      </c>
    </row>
    <row r="64" spans="2:26" s="19" customFormat="1" ht="37.5" customHeight="1">
      <c r="B64" s="137"/>
      <c r="C64" s="141" t="s">
        <v>89</v>
      </c>
      <c r="D64" s="60" t="s">
        <v>66</v>
      </c>
      <c r="E64" s="38">
        <v>0</v>
      </c>
      <c r="F64" s="36">
        <v>0</v>
      </c>
      <c r="G64" s="36">
        <v>0</v>
      </c>
      <c r="H64" s="36">
        <v>0</v>
      </c>
      <c r="I64" s="36">
        <v>0</v>
      </c>
      <c r="J64" s="37">
        <f>SUM(E64:I64)</f>
        <v>0</v>
      </c>
      <c r="K64" s="38">
        <v>0</v>
      </c>
      <c r="L64" s="36">
        <v>0</v>
      </c>
      <c r="M64" s="37">
        <f>SUM(K64:L64)</f>
        <v>0</v>
      </c>
      <c r="N64" s="38">
        <v>0</v>
      </c>
      <c r="O64" s="36">
        <v>0</v>
      </c>
      <c r="P64" s="36">
        <v>0</v>
      </c>
      <c r="Q64" s="37">
        <f>SUM(N64:P64)</f>
        <v>0</v>
      </c>
      <c r="R64" s="39">
        <v>0</v>
      </c>
      <c r="S64" s="38">
        <v>0</v>
      </c>
      <c r="T64" s="36">
        <v>0</v>
      </c>
      <c r="U64" s="37">
        <f>SUM(S64:T64)</f>
        <v>0</v>
      </c>
      <c r="V64" s="38">
        <v>0</v>
      </c>
      <c r="W64" s="36">
        <v>0</v>
      </c>
      <c r="X64" s="37">
        <f>SUM(V64:W64)</f>
        <v>0</v>
      </c>
      <c r="Y64" s="39">
        <v>10</v>
      </c>
      <c r="Z64" s="40">
        <f>J64+M64+Q64+R64+U64+X64+Y64</f>
        <v>10</v>
      </c>
    </row>
    <row r="65" spans="2:26" s="19" customFormat="1" ht="37.5" customHeight="1">
      <c r="B65" s="137"/>
      <c r="C65" s="142"/>
      <c r="D65" s="61" t="s">
        <v>67</v>
      </c>
      <c r="E65" s="62">
        <v>0</v>
      </c>
      <c r="F65" s="63">
        <v>0</v>
      </c>
      <c r="G65" s="63">
        <v>0</v>
      </c>
      <c r="H65" s="63">
        <v>0</v>
      </c>
      <c r="I65" s="63">
        <v>0</v>
      </c>
      <c r="J65" s="55">
        <f>SUM(E65:I65)</f>
        <v>0</v>
      </c>
      <c r="K65" s="62">
        <v>0</v>
      </c>
      <c r="L65" s="63">
        <v>0</v>
      </c>
      <c r="M65" s="55">
        <f>SUM(K65:L65)</f>
        <v>0</v>
      </c>
      <c r="N65" s="62">
        <v>0</v>
      </c>
      <c r="O65" s="63">
        <v>0</v>
      </c>
      <c r="P65" s="63">
        <v>0</v>
      </c>
      <c r="Q65" s="55">
        <f>SUM(N65:P65)</f>
        <v>0</v>
      </c>
      <c r="R65" s="64">
        <v>0</v>
      </c>
      <c r="S65" s="62">
        <v>0</v>
      </c>
      <c r="T65" s="63">
        <v>0</v>
      </c>
      <c r="U65" s="55">
        <f>SUM(S65:T65)</f>
        <v>0</v>
      </c>
      <c r="V65" s="62">
        <v>0</v>
      </c>
      <c r="W65" s="63">
        <v>0</v>
      </c>
      <c r="X65" s="55">
        <f>SUM(V65:W65)</f>
        <v>0</v>
      </c>
      <c r="Y65" s="64">
        <v>1</v>
      </c>
      <c r="Z65" s="65">
        <f>J65+M65+Q65+R65+U65+X65+Y65</f>
        <v>1</v>
      </c>
    </row>
    <row r="66" spans="2:26" s="19" customFormat="1" ht="37.5" customHeight="1">
      <c r="B66" s="137"/>
      <c r="C66" s="143"/>
      <c r="D66" s="33" t="s">
        <v>68</v>
      </c>
      <c r="E66" s="35">
        <f aca="true" t="shared" si="22" ref="E66:Z66">SUM(E64:E65)</f>
        <v>0</v>
      </c>
      <c r="F66" s="47">
        <f t="shared" si="22"/>
        <v>0</v>
      </c>
      <c r="G66" s="47">
        <f t="shared" si="22"/>
        <v>0</v>
      </c>
      <c r="H66" s="47"/>
      <c r="I66" s="47">
        <f t="shared" si="22"/>
        <v>0</v>
      </c>
      <c r="J66" s="48">
        <f t="shared" si="22"/>
        <v>0</v>
      </c>
      <c r="K66" s="35">
        <f t="shared" si="22"/>
        <v>0</v>
      </c>
      <c r="L66" s="47">
        <f t="shared" si="22"/>
        <v>0</v>
      </c>
      <c r="M66" s="48">
        <f t="shared" si="22"/>
        <v>0</v>
      </c>
      <c r="N66" s="35">
        <f t="shared" si="22"/>
        <v>0</v>
      </c>
      <c r="O66" s="47">
        <f t="shared" si="22"/>
        <v>0</v>
      </c>
      <c r="P66" s="47">
        <f t="shared" si="22"/>
        <v>0</v>
      </c>
      <c r="Q66" s="48">
        <f t="shared" si="22"/>
        <v>0</v>
      </c>
      <c r="R66" s="49">
        <f t="shared" si="22"/>
        <v>0</v>
      </c>
      <c r="S66" s="35">
        <f t="shared" si="22"/>
        <v>0</v>
      </c>
      <c r="T66" s="47">
        <f t="shared" si="22"/>
        <v>0</v>
      </c>
      <c r="U66" s="48">
        <f t="shared" si="22"/>
        <v>0</v>
      </c>
      <c r="V66" s="35">
        <f t="shared" si="22"/>
        <v>0</v>
      </c>
      <c r="W66" s="47">
        <f t="shared" si="22"/>
        <v>0</v>
      </c>
      <c r="X66" s="48">
        <f t="shared" si="22"/>
        <v>0</v>
      </c>
      <c r="Y66" s="49">
        <f t="shared" si="22"/>
        <v>11</v>
      </c>
      <c r="Z66" s="50">
        <f t="shared" si="22"/>
        <v>11</v>
      </c>
    </row>
    <row r="67" spans="2:26" s="19" customFormat="1" ht="37.5" customHeight="1">
      <c r="B67" s="137"/>
      <c r="C67" s="141" t="s">
        <v>90</v>
      </c>
      <c r="D67" s="60" t="s">
        <v>66</v>
      </c>
      <c r="E67" s="66">
        <v>0</v>
      </c>
      <c r="F67" s="58">
        <v>28</v>
      </c>
      <c r="G67" s="58">
        <v>23</v>
      </c>
      <c r="H67" s="58">
        <v>0</v>
      </c>
      <c r="I67" s="58">
        <v>0</v>
      </c>
      <c r="J67" s="37">
        <f>SUM(E67:I67)</f>
        <v>51</v>
      </c>
      <c r="K67" s="38">
        <v>8</v>
      </c>
      <c r="L67" s="36">
        <v>0</v>
      </c>
      <c r="M67" s="37">
        <f>SUM(K67:L67)</f>
        <v>8</v>
      </c>
      <c r="N67" s="38">
        <v>0</v>
      </c>
      <c r="O67" s="36">
        <v>0</v>
      </c>
      <c r="P67" s="36">
        <v>0</v>
      </c>
      <c r="Q67" s="37">
        <f>SUM(N67:P67)</f>
        <v>0</v>
      </c>
      <c r="R67" s="39">
        <v>0</v>
      </c>
      <c r="S67" s="38">
        <v>0</v>
      </c>
      <c r="T67" s="36">
        <v>0</v>
      </c>
      <c r="U67" s="37">
        <f>SUM(S67:T67)</f>
        <v>0</v>
      </c>
      <c r="V67" s="38">
        <v>0</v>
      </c>
      <c r="W67" s="36">
        <v>0</v>
      </c>
      <c r="X67" s="37">
        <f>SUM(V67:W67)</f>
        <v>0</v>
      </c>
      <c r="Y67" s="39">
        <v>2</v>
      </c>
      <c r="Z67" s="40">
        <f>J67+M67+Q67+R67+U67+X67+Y67</f>
        <v>61</v>
      </c>
    </row>
    <row r="68" spans="2:26" s="19" customFormat="1" ht="37.5" customHeight="1">
      <c r="B68" s="137"/>
      <c r="C68" s="142"/>
      <c r="D68" s="61" t="s">
        <v>67</v>
      </c>
      <c r="E68" s="67">
        <v>0</v>
      </c>
      <c r="F68" s="59">
        <v>26</v>
      </c>
      <c r="G68" s="59">
        <v>20</v>
      </c>
      <c r="H68" s="59">
        <v>0</v>
      </c>
      <c r="I68" s="59">
        <v>0</v>
      </c>
      <c r="J68" s="55">
        <f>SUM(E68:I68)</f>
        <v>46</v>
      </c>
      <c r="K68" s="62">
        <v>19</v>
      </c>
      <c r="L68" s="63">
        <v>0</v>
      </c>
      <c r="M68" s="55">
        <f>SUM(K68:L68)</f>
        <v>19</v>
      </c>
      <c r="N68" s="62">
        <v>0</v>
      </c>
      <c r="O68" s="63">
        <v>0</v>
      </c>
      <c r="P68" s="63">
        <v>0</v>
      </c>
      <c r="Q68" s="55">
        <f>SUM(N68:P68)</f>
        <v>0</v>
      </c>
      <c r="R68" s="64">
        <v>0</v>
      </c>
      <c r="S68" s="62">
        <v>0</v>
      </c>
      <c r="T68" s="63">
        <v>0</v>
      </c>
      <c r="U68" s="55">
        <f>SUM(S68:T68)</f>
        <v>0</v>
      </c>
      <c r="V68" s="62">
        <v>0</v>
      </c>
      <c r="W68" s="63">
        <v>0</v>
      </c>
      <c r="X68" s="55">
        <f>SUM(V68:W68)</f>
        <v>0</v>
      </c>
      <c r="Y68" s="64">
        <v>12</v>
      </c>
      <c r="Z68" s="65">
        <f>J68+M68+Q68+R68+U68+X68+Y68</f>
        <v>77</v>
      </c>
    </row>
    <row r="69" spans="2:26" s="19" customFormat="1" ht="37.5" customHeight="1">
      <c r="B69" s="137"/>
      <c r="C69" s="143"/>
      <c r="D69" s="33" t="s">
        <v>68</v>
      </c>
      <c r="E69" s="35">
        <f aca="true" t="shared" si="23" ref="E69:Z69">SUM(E67:E68)</f>
        <v>0</v>
      </c>
      <c r="F69" s="47">
        <f t="shared" si="23"/>
        <v>54</v>
      </c>
      <c r="G69" s="47">
        <f t="shared" si="23"/>
        <v>43</v>
      </c>
      <c r="H69" s="47"/>
      <c r="I69" s="47">
        <f t="shared" si="23"/>
        <v>0</v>
      </c>
      <c r="J69" s="48">
        <f t="shared" si="23"/>
        <v>97</v>
      </c>
      <c r="K69" s="35">
        <f t="shared" si="23"/>
        <v>27</v>
      </c>
      <c r="L69" s="47">
        <f t="shared" si="23"/>
        <v>0</v>
      </c>
      <c r="M69" s="48">
        <f t="shared" si="23"/>
        <v>27</v>
      </c>
      <c r="N69" s="35">
        <f t="shared" si="23"/>
        <v>0</v>
      </c>
      <c r="O69" s="47">
        <f t="shared" si="23"/>
        <v>0</v>
      </c>
      <c r="P69" s="47">
        <f t="shared" si="23"/>
        <v>0</v>
      </c>
      <c r="Q69" s="48">
        <f t="shared" si="23"/>
        <v>0</v>
      </c>
      <c r="R69" s="49">
        <f t="shared" si="23"/>
        <v>0</v>
      </c>
      <c r="S69" s="35">
        <f t="shared" si="23"/>
        <v>0</v>
      </c>
      <c r="T69" s="47">
        <f t="shared" si="23"/>
        <v>0</v>
      </c>
      <c r="U69" s="48">
        <f t="shared" si="23"/>
        <v>0</v>
      </c>
      <c r="V69" s="35">
        <f t="shared" si="23"/>
        <v>0</v>
      </c>
      <c r="W69" s="47">
        <f t="shared" si="23"/>
        <v>0</v>
      </c>
      <c r="X69" s="48">
        <f t="shared" si="23"/>
        <v>0</v>
      </c>
      <c r="Y69" s="49">
        <f t="shared" si="23"/>
        <v>14</v>
      </c>
      <c r="Z69" s="50">
        <f t="shared" si="23"/>
        <v>138</v>
      </c>
    </row>
    <row r="70" spans="2:26" s="19" customFormat="1" ht="37.5" customHeight="1">
      <c r="B70" s="137"/>
      <c r="C70" s="141" t="s">
        <v>91</v>
      </c>
      <c r="D70" s="60" t="s">
        <v>66</v>
      </c>
      <c r="E70" s="66">
        <v>0</v>
      </c>
      <c r="F70" s="58">
        <v>0</v>
      </c>
      <c r="G70" s="58">
        <v>0</v>
      </c>
      <c r="H70" s="58">
        <v>0</v>
      </c>
      <c r="I70" s="58">
        <v>0</v>
      </c>
      <c r="J70" s="37">
        <f>SUM(E70:I70)</f>
        <v>0</v>
      </c>
      <c r="K70" s="38">
        <v>0</v>
      </c>
      <c r="L70" s="36">
        <v>0</v>
      </c>
      <c r="M70" s="37">
        <f>SUM(K70:L70)</f>
        <v>0</v>
      </c>
      <c r="N70" s="38">
        <v>0</v>
      </c>
      <c r="O70" s="36">
        <v>0</v>
      </c>
      <c r="P70" s="36">
        <v>0</v>
      </c>
      <c r="Q70" s="37">
        <f>SUM(N70:P70)</f>
        <v>0</v>
      </c>
      <c r="R70" s="39">
        <v>0</v>
      </c>
      <c r="S70" s="38">
        <v>0</v>
      </c>
      <c r="T70" s="36">
        <v>0</v>
      </c>
      <c r="U70" s="37">
        <f>SUM(S70:T70)</f>
        <v>0</v>
      </c>
      <c r="V70" s="38">
        <v>0</v>
      </c>
      <c r="W70" s="36">
        <v>0</v>
      </c>
      <c r="X70" s="37">
        <f>SUM(V70:W70)</f>
        <v>0</v>
      </c>
      <c r="Y70" s="39">
        <v>0</v>
      </c>
      <c r="Z70" s="40">
        <f>J70+M70+Q70+R70+U70+X70+Y70</f>
        <v>0</v>
      </c>
    </row>
    <row r="71" spans="2:26" s="19" customFormat="1" ht="37.5" customHeight="1">
      <c r="B71" s="137"/>
      <c r="C71" s="142"/>
      <c r="D71" s="61" t="s">
        <v>67</v>
      </c>
      <c r="E71" s="67">
        <v>0</v>
      </c>
      <c r="F71" s="59">
        <v>0</v>
      </c>
      <c r="G71" s="59">
        <v>0</v>
      </c>
      <c r="H71" s="59">
        <v>0</v>
      </c>
      <c r="I71" s="59">
        <v>0</v>
      </c>
      <c r="J71" s="55">
        <f>SUM(E71:I71)</f>
        <v>0</v>
      </c>
      <c r="K71" s="62">
        <v>0</v>
      </c>
      <c r="L71" s="63">
        <v>0</v>
      </c>
      <c r="M71" s="55">
        <f>SUM(K71:L71)</f>
        <v>0</v>
      </c>
      <c r="N71" s="62">
        <v>0</v>
      </c>
      <c r="O71" s="63">
        <v>0</v>
      </c>
      <c r="P71" s="63">
        <v>0</v>
      </c>
      <c r="Q71" s="55">
        <f>SUM(N71:P71)</f>
        <v>0</v>
      </c>
      <c r="R71" s="64">
        <v>0</v>
      </c>
      <c r="S71" s="62">
        <v>0</v>
      </c>
      <c r="T71" s="63">
        <v>0</v>
      </c>
      <c r="U71" s="55">
        <f>SUM(S71:T71)</f>
        <v>0</v>
      </c>
      <c r="V71" s="62">
        <v>0</v>
      </c>
      <c r="W71" s="63">
        <v>0</v>
      </c>
      <c r="X71" s="55">
        <f>SUM(V71:W71)</f>
        <v>0</v>
      </c>
      <c r="Y71" s="64">
        <v>0</v>
      </c>
      <c r="Z71" s="65">
        <f>J71+M71+Q71+R71+U71+X71+Y71</f>
        <v>0</v>
      </c>
    </row>
    <row r="72" spans="2:26" s="19" customFormat="1" ht="37.5" customHeight="1">
      <c r="B72" s="137"/>
      <c r="C72" s="143"/>
      <c r="D72" s="33" t="s">
        <v>68</v>
      </c>
      <c r="E72" s="35">
        <f aca="true" t="shared" si="24" ref="E72:Z72">SUM(E70:E71)</f>
        <v>0</v>
      </c>
      <c r="F72" s="47">
        <f t="shared" si="24"/>
        <v>0</v>
      </c>
      <c r="G72" s="47">
        <f t="shared" si="24"/>
        <v>0</v>
      </c>
      <c r="H72" s="47"/>
      <c r="I72" s="47">
        <f t="shared" si="24"/>
        <v>0</v>
      </c>
      <c r="J72" s="48">
        <f t="shared" si="24"/>
        <v>0</v>
      </c>
      <c r="K72" s="35">
        <f t="shared" si="24"/>
        <v>0</v>
      </c>
      <c r="L72" s="47">
        <f t="shared" si="24"/>
        <v>0</v>
      </c>
      <c r="M72" s="48">
        <f t="shared" si="24"/>
        <v>0</v>
      </c>
      <c r="N72" s="35">
        <f t="shared" si="24"/>
        <v>0</v>
      </c>
      <c r="O72" s="47">
        <f t="shared" si="24"/>
        <v>0</v>
      </c>
      <c r="P72" s="47">
        <f t="shared" si="24"/>
        <v>0</v>
      </c>
      <c r="Q72" s="48">
        <f t="shared" si="24"/>
        <v>0</v>
      </c>
      <c r="R72" s="49">
        <f t="shared" si="24"/>
        <v>0</v>
      </c>
      <c r="S72" s="35">
        <f t="shared" si="24"/>
        <v>0</v>
      </c>
      <c r="T72" s="47">
        <f t="shared" si="24"/>
        <v>0</v>
      </c>
      <c r="U72" s="48">
        <f t="shared" si="24"/>
        <v>0</v>
      </c>
      <c r="V72" s="35">
        <f t="shared" si="24"/>
        <v>0</v>
      </c>
      <c r="W72" s="47">
        <f t="shared" si="24"/>
        <v>0</v>
      </c>
      <c r="X72" s="48">
        <f t="shared" si="24"/>
        <v>0</v>
      </c>
      <c r="Y72" s="49">
        <f t="shared" si="24"/>
        <v>0</v>
      </c>
      <c r="Z72" s="50">
        <f t="shared" si="24"/>
        <v>0</v>
      </c>
    </row>
    <row r="73" spans="2:26" s="19" customFormat="1" ht="37.5" customHeight="1">
      <c r="B73" s="137"/>
      <c r="C73" s="141" t="s">
        <v>41</v>
      </c>
      <c r="D73" s="60" t="s">
        <v>66</v>
      </c>
      <c r="E73" s="66">
        <v>0</v>
      </c>
      <c r="F73" s="58">
        <v>0</v>
      </c>
      <c r="G73" s="58">
        <v>1</v>
      </c>
      <c r="H73" s="58">
        <v>0</v>
      </c>
      <c r="I73" s="58">
        <v>0</v>
      </c>
      <c r="J73" s="37">
        <f>SUM(E73:I73)</f>
        <v>1</v>
      </c>
      <c r="K73" s="38">
        <v>27</v>
      </c>
      <c r="L73" s="36">
        <v>6</v>
      </c>
      <c r="M73" s="37">
        <f>SUM(K73:L73)</f>
        <v>33</v>
      </c>
      <c r="N73" s="38">
        <v>0</v>
      </c>
      <c r="O73" s="36">
        <v>0</v>
      </c>
      <c r="P73" s="36">
        <v>0</v>
      </c>
      <c r="Q73" s="37">
        <f>SUM(N73:P73)</f>
        <v>0</v>
      </c>
      <c r="R73" s="39">
        <v>0</v>
      </c>
      <c r="S73" s="38">
        <v>0</v>
      </c>
      <c r="T73" s="36">
        <v>0</v>
      </c>
      <c r="U73" s="37">
        <f>SUM(S73:T73)</f>
        <v>0</v>
      </c>
      <c r="V73" s="38">
        <v>0</v>
      </c>
      <c r="W73" s="36">
        <v>61</v>
      </c>
      <c r="X73" s="37">
        <f>SUM(V73:W73)</f>
        <v>61</v>
      </c>
      <c r="Y73" s="39">
        <v>0</v>
      </c>
      <c r="Z73" s="40">
        <f>J73+M73+Q73+R73+U73+X73+Y73</f>
        <v>95</v>
      </c>
    </row>
    <row r="74" spans="2:26" s="19" customFormat="1" ht="37.5" customHeight="1">
      <c r="B74" s="137"/>
      <c r="C74" s="142"/>
      <c r="D74" s="61" t="s">
        <v>67</v>
      </c>
      <c r="E74" s="67">
        <v>0</v>
      </c>
      <c r="F74" s="59">
        <v>0</v>
      </c>
      <c r="G74" s="59">
        <v>0</v>
      </c>
      <c r="H74" s="59">
        <v>0</v>
      </c>
      <c r="I74" s="59">
        <v>0</v>
      </c>
      <c r="J74" s="55">
        <f>SUM(E74:I74)</f>
        <v>0</v>
      </c>
      <c r="K74" s="62">
        <v>8</v>
      </c>
      <c r="L74" s="63">
        <v>3</v>
      </c>
      <c r="M74" s="55">
        <f>SUM(K74:L74)</f>
        <v>11</v>
      </c>
      <c r="N74" s="62">
        <v>0</v>
      </c>
      <c r="O74" s="63">
        <v>0</v>
      </c>
      <c r="P74" s="63">
        <v>0</v>
      </c>
      <c r="Q74" s="55">
        <f>SUM(N74:P74)</f>
        <v>0</v>
      </c>
      <c r="R74" s="64">
        <v>0</v>
      </c>
      <c r="S74" s="62">
        <v>0</v>
      </c>
      <c r="T74" s="63">
        <v>0</v>
      </c>
      <c r="U74" s="55">
        <f>SUM(S74:T74)</f>
        <v>0</v>
      </c>
      <c r="V74" s="62">
        <v>0</v>
      </c>
      <c r="W74" s="63">
        <v>6</v>
      </c>
      <c r="X74" s="55">
        <f>SUM(V74:W74)</f>
        <v>6</v>
      </c>
      <c r="Y74" s="64">
        <v>0</v>
      </c>
      <c r="Z74" s="65">
        <f>J74+M74+Q74+R74+U74+X74+Y74</f>
        <v>17</v>
      </c>
    </row>
    <row r="75" spans="2:26" s="19" customFormat="1" ht="37.5" customHeight="1">
      <c r="B75" s="137"/>
      <c r="C75" s="143"/>
      <c r="D75" s="33" t="s">
        <v>68</v>
      </c>
      <c r="E75" s="35">
        <f aca="true" t="shared" si="25" ref="E75:Z75">SUM(E73:E74)</f>
        <v>0</v>
      </c>
      <c r="F75" s="47">
        <f t="shared" si="25"/>
        <v>0</v>
      </c>
      <c r="G75" s="47">
        <f t="shared" si="25"/>
        <v>1</v>
      </c>
      <c r="H75" s="47"/>
      <c r="I75" s="47">
        <f t="shared" si="25"/>
        <v>0</v>
      </c>
      <c r="J75" s="48">
        <f t="shared" si="25"/>
        <v>1</v>
      </c>
      <c r="K75" s="35">
        <f t="shared" si="25"/>
        <v>35</v>
      </c>
      <c r="L75" s="47">
        <f t="shared" si="25"/>
        <v>9</v>
      </c>
      <c r="M75" s="48">
        <f t="shared" si="25"/>
        <v>44</v>
      </c>
      <c r="N75" s="35">
        <f t="shared" si="25"/>
        <v>0</v>
      </c>
      <c r="O75" s="47">
        <f t="shared" si="25"/>
        <v>0</v>
      </c>
      <c r="P75" s="47">
        <f t="shared" si="25"/>
        <v>0</v>
      </c>
      <c r="Q75" s="48">
        <f t="shared" si="25"/>
        <v>0</v>
      </c>
      <c r="R75" s="49">
        <f t="shared" si="25"/>
        <v>0</v>
      </c>
      <c r="S75" s="35">
        <f t="shared" si="25"/>
        <v>0</v>
      </c>
      <c r="T75" s="47">
        <f t="shared" si="25"/>
        <v>0</v>
      </c>
      <c r="U75" s="48">
        <f t="shared" si="25"/>
        <v>0</v>
      </c>
      <c r="V75" s="35">
        <f t="shared" si="25"/>
        <v>0</v>
      </c>
      <c r="W75" s="47">
        <f t="shared" si="25"/>
        <v>67</v>
      </c>
      <c r="X75" s="48">
        <f t="shared" si="25"/>
        <v>67</v>
      </c>
      <c r="Y75" s="49">
        <f t="shared" si="25"/>
        <v>0</v>
      </c>
      <c r="Z75" s="50">
        <f t="shared" si="25"/>
        <v>112</v>
      </c>
    </row>
    <row r="76" spans="2:26" s="19" customFormat="1" ht="37.5" customHeight="1">
      <c r="B76" s="137"/>
      <c r="C76" s="141" t="s">
        <v>92</v>
      </c>
      <c r="D76" s="60" t="s">
        <v>66</v>
      </c>
      <c r="E76" s="66">
        <v>0</v>
      </c>
      <c r="F76" s="58">
        <v>0</v>
      </c>
      <c r="G76" s="58">
        <v>0</v>
      </c>
      <c r="H76" s="58">
        <v>0</v>
      </c>
      <c r="I76" s="58">
        <v>0</v>
      </c>
      <c r="J76" s="37">
        <f>SUM(E76:I76)</f>
        <v>0</v>
      </c>
      <c r="K76" s="38">
        <v>47</v>
      </c>
      <c r="L76" s="36">
        <v>0</v>
      </c>
      <c r="M76" s="37">
        <f>SUM(K76:L76)</f>
        <v>47</v>
      </c>
      <c r="N76" s="38">
        <v>0</v>
      </c>
      <c r="O76" s="36">
        <v>0</v>
      </c>
      <c r="P76" s="36">
        <v>0</v>
      </c>
      <c r="Q76" s="37">
        <f>SUM(N76:P76)</f>
        <v>0</v>
      </c>
      <c r="R76" s="39">
        <v>0</v>
      </c>
      <c r="S76" s="38">
        <v>0</v>
      </c>
      <c r="T76" s="36">
        <v>0</v>
      </c>
      <c r="U76" s="37">
        <f>SUM(S76:T76)</f>
        <v>0</v>
      </c>
      <c r="V76" s="38">
        <v>0</v>
      </c>
      <c r="W76" s="36">
        <v>0</v>
      </c>
      <c r="X76" s="37">
        <f>SUM(V76:W76)</f>
        <v>0</v>
      </c>
      <c r="Y76" s="39">
        <v>0</v>
      </c>
      <c r="Z76" s="40">
        <f>J76+M76+Q76+R76+U76+X76+Y76</f>
        <v>47</v>
      </c>
    </row>
    <row r="77" spans="2:26" s="19" customFormat="1" ht="37.5" customHeight="1">
      <c r="B77" s="137"/>
      <c r="C77" s="142"/>
      <c r="D77" s="61" t="s">
        <v>67</v>
      </c>
      <c r="E77" s="67">
        <v>0</v>
      </c>
      <c r="F77" s="59">
        <v>0</v>
      </c>
      <c r="G77" s="59">
        <v>0</v>
      </c>
      <c r="H77" s="59">
        <v>0</v>
      </c>
      <c r="I77" s="59">
        <v>0</v>
      </c>
      <c r="J77" s="55">
        <f>SUM(E77:I77)</f>
        <v>0</v>
      </c>
      <c r="K77" s="62">
        <v>21</v>
      </c>
      <c r="L77" s="63">
        <v>0</v>
      </c>
      <c r="M77" s="55">
        <f>SUM(K77:L77)</f>
        <v>21</v>
      </c>
      <c r="N77" s="62">
        <v>0</v>
      </c>
      <c r="O77" s="63">
        <v>0</v>
      </c>
      <c r="P77" s="63">
        <v>0</v>
      </c>
      <c r="Q77" s="55">
        <f>SUM(N77:P77)</f>
        <v>0</v>
      </c>
      <c r="R77" s="64">
        <v>0</v>
      </c>
      <c r="S77" s="62">
        <v>0</v>
      </c>
      <c r="T77" s="63">
        <v>0</v>
      </c>
      <c r="U77" s="55">
        <f>SUM(S77:T77)</f>
        <v>0</v>
      </c>
      <c r="V77" s="62">
        <v>0</v>
      </c>
      <c r="W77" s="63">
        <v>0</v>
      </c>
      <c r="X77" s="55">
        <f>SUM(V77:W77)</f>
        <v>0</v>
      </c>
      <c r="Y77" s="64">
        <v>0</v>
      </c>
      <c r="Z77" s="65">
        <f>J77+M77+Q77+R77+U77+X77+Y77</f>
        <v>21</v>
      </c>
    </row>
    <row r="78" spans="2:26" s="19" customFormat="1" ht="37.5" customHeight="1">
      <c r="B78" s="137"/>
      <c r="C78" s="143"/>
      <c r="D78" s="33" t="s">
        <v>68</v>
      </c>
      <c r="E78" s="35">
        <f aca="true" t="shared" si="26" ref="E78:Z78">SUM(E76:E77)</f>
        <v>0</v>
      </c>
      <c r="F78" s="47">
        <f t="shared" si="26"/>
        <v>0</v>
      </c>
      <c r="G78" s="47">
        <f t="shared" si="26"/>
        <v>0</v>
      </c>
      <c r="H78" s="47"/>
      <c r="I78" s="47">
        <f t="shared" si="26"/>
        <v>0</v>
      </c>
      <c r="J78" s="48">
        <f t="shared" si="26"/>
        <v>0</v>
      </c>
      <c r="K78" s="35">
        <f t="shared" si="26"/>
        <v>68</v>
      </c>
      <c r="L78" s="47">
        <f t="shared" si="26"/>
        <v>0</v>
      </c>
      <c r="M78" s="48">
        <f t="shared" si="26"/>
        <v>68</v>
      </c>
      <c r="N78" s="35">
        <f t="shared" si="26"/>
        <v>0</v>
      </c>
      <c r="O78" s="47">
        <f t="shared" si="26"/>
        <v>0</v>
      </c>
      <c r="P78" s="47">
        <f t="shared" si="26"/>
        <v>0</v>
      </c>
      <c r="Q78" s="48">
        <f t="shared" si="26"/>
        <v>0</v>
      </c>
      <c r="R78" s="49">
        <f t="shared" si="26"/>
        <v>0</v>
      </c>
      <c r="S78" s="35">
        <f t="shared" si="26"/>
        <v>0</v>
      </c>
      <c r="T78" s="47">
        <f t="shared" si="26"/>
        <v>0</v>
      </c>
      <c r="U78" s="48">
        <f t="shared" si="26"/>
        <v>0</v>
      </c>
      <c r="V78" s="35">
        <f t="shared" si="26"/>
        <v>0</v>
      </c>
      <c r="W78" s="47">
        <f t="shared" si="26"/>
        <v>0</v>
      </c>
      <c r="X78" s="48">
        <f t="shared" si="26"/>
        <v>0</v>
      </c>
      <c r="Y78" s="49">
        <f t="shared" si="26"/>
        <v>0</v>
      </c>
      <c r="Z78" s="50">
        <f t="shared" si="26"/>
        <v>68</v>
      </c>
    </row>
    <row r="79" spans="2:26" s="19" customFormat="1" ht="37.5" customHeight="1">
      <c r="B79" s="105" t="s">
        <v>0</v>
      </c>
      <c r="C79" s="144"/>
      <c r="D79" s="33" t="s">
        <v>66</v>
      </c>
      <c r="E79" s="35">
        <f aca="true" t="shared" si="27" ref="E79:Z81">E61+E64+E67+E70+E73+E76</f>
        <v>0</v>
      </c>
      <c r="F79" s="47">
        <f t="shared" si="27"/>
        <v>50</v>
      </c>
      <c r="G79" s="47">
        <f t="shared" si="27"/>
        <v>32</v>
      </c>
      <c r="H79" s="47">
        <f t="shared" si="27"/>
        <v>0</v>
      </c>
      <c r="I79" s="47">
        <f t="shared" si="27"/>
        <v>3</v>
      </c>
      <c r="J79" s="48">
        <f t="shared" si="27"/>
        <v>85</v>
      </c>
      <c r="K79" s="35">
        <f t="shared" si="27"/>
        <v>82</v>
      </c>
      <c r="L79" s="47">
        <f t="shared" si="27"/>
        <v>6</v>
      </c>
      <c r="M79" s="48">
        <f t="shared" si="27"/>
        <v>88</v>
      </c>
      <c r="N79" s="35">
        <f t="shared" si="27"/>
        <v>0</v>
      </c>
      <c r="O79" s="47">
        <f t="shared" si="27"/>
        <v>0</v>
      </c>
      <c r="P79" s="47">
        <f t="shared" si="27"/>
        <v>0</v>
      </c>
      <c r="Q79" s="48">
        <f t="shared" si="27"/>
        <v>0</v>
      </c>
      <c r="R79" s="35">
        <f t="shared" si="27"/>
        <v>0</v>
      </c>
      <c r="S79" s="35">
        <f t="shared" si="27"/>
        <v>0</v>
      </c>
      <c r="T79" s="47">
        <f t="shared" si="27"/>
        <v>0</v>
      </c>
      <c r="U79" s="48">
        <f t="shared" si="27"/>
        <v>0</v>
      </c>
      <c r="V79" s="35">
        <f t="shared" si="27"/>
        <v>0</v>
      </c>
      <c r="W79" s="47">
        <f t="shared" si="27"/>
        <v>61</v>
      </c>
      <c r="X79" s="48">
        <f t="shared" si="27"/>
        <v>61</v>
      </c>
      <c r="Y79" s="35">
        <f t="shared" si="27"/>
        <v>15</v>
      </c>
      <c r="Z79" s="35">
        <f t="shared" si="27"/>
        <v>249</v>
      </c>
    </row>
    <row r="80" spans="2:26" s="19" customFormat="1" ht="37.5" customHeight="1">
      <c r="B80" s="107"/>
      <c r="C80" s="145"/>
      <c r="D80" s="33" t="s">
        <v>67</v>
      </c>
      <c r="E80" s="35">
        <f t="shared" si="27"/>
        <v>0</v>
      </c>
      <c r="F80" s="47">
        <f t="shared" si="27"/>
        <v>51</v>
      </c>
      <c r="G80" s="47">
        <f t="shared" si="27"/>
        <v>27</v>
      </c>
      <c r="H80" s="47">
        <f t="shared" si="27"/>
        <v>0</v>
      </c>
      <c r="I80" s="47">
        <f t="shared" si="27"/>
        <v>5</v>
      </c>
      <c r="J80" s="48">
        <f t="shared" si="27"/>
        <v>83</v>
      </c>
      <c r="K80" s="35">
        <f t="shared" si="27"/>
        <v>48</v>
      </c>
      <c r="L80" s="47">
        <f t="shared" si="27"/>
        <v>3</v>
      </c>
      <c r="M80" s="48">
        <f t="shared" si="27"/>
        <v>51</v>
      </c>
      <c r="N80" s="35">
        <f t="shared" si="27"/>
        <v>0</v>
      </c>
      <c r="O80" s="47">
        <f t="shared" si="27"/>
        <v>0</v>
      </c>
      <c r="P80" s="47">
        <f t="shared" si="27"/>
        <v>6</v>
      </c>
      <c r="Q80" s="48">
        <f t="shared" si="27"/>
        <v>6</v>
      </c>
      <c r="R80" s="35">
        <f t="shared" si="27"/>
        <v>0</v>
      </c>
      <c r="S80" s="35">
        <f t="shared" si="27"/>
        <v>0</v>
      </c>
      <c r="T80" s="47">
        <f t="shared" si="27"/>
        <v>0</v>
      </c>
      <c r="U80" s="48">
        <f t="shared" si="27"/>
        <v>0</v>
      </c>
      <c r="V80" s="35">
        <f t="shared" si="27"/>
        <v>0</v>
      </c>
      <c r="W80" s="47">
        <f t="shared" si="27"/>
        <v>6</v>
      </c>
      <c r="X80" s="48">
        <f t="shared" si="27"/>
        <v>6</v>
      </c>
      <c r="Y80" s="35">
        <f t="shared" si="27"/>
        <v>15</v>
      </c>
      <c r="Z80" s="35">
        <f t="shared" si="27"/>
        <v>161</v>
      </c>
    </row>
    <row r="81" spans="2:26" s="19" customFormat="1" ht="37.5" customHeight="1">
      <c r="B81" s="146"/>
      <c r="C81" s="147"/>
      <c r="D81" s="33" t="s">
        <v>68</v>
      </c>
      <c r="E81" s="35">
        <f t="shared" si="27"/>
        <v>0</v>
      </c>
      <c r="F81" s="47">
        <f t="shared" si="27"/>
        <v>101</v>
      </c>
      <c r="G81" s="47">
        <f t="shared" si="27"/>
        <v>59</v>
      </c>
      <c r="H81" s="47">
        <f t="shared" si="27"/>
        <v>0</v>
      </c>
      <c r="I81" s="47">
        <f t="shared" si="27"/>
        <v>8</v>
      </c>
      <c r="J81" s="48">
        <f t="shared" si="27"/>
        <v>168</v>
      </c>
      <c r="K81" s="35">
        <f t="shared" si="27"/>
        <v>130</v>
      </c>
      <c r="L81" s="47">
        <f t="shared" si="27"/>
        <v>9</v>
      </c>
      <c r="M81" s="48">
        <f t="shared" si="27"/>
        <v>139</v>
      </c>
      <c r="N81" s="35">
        <f t="shared" si="27"/>
        <v>0</v>
      </c>
      <c r="O81" s="47">
        <f t="shared" si="27"/>
        <v>0</v>
      </c>
      <c r="P81" s="47">
        <f t="shared" si="27"/>
        <v>6</v>
      </c>
      <c r="Q81" s="48">
        <f t="shared" si="27"/>
        <v>6</v>
      </c>
      <c r="R81" s="35">
        <f t="shared" si="27"/>
        <v>0</v>
      </c>
      <c r="S81" s="35">
        <f t="shared" si="27"/>
        <v>0</v>
      </c>
      <c r="T81" s="47">
        <f t="shared" si="27"/>
        <v>0</v>
      </c>
      <c r="U81" s="48">
        <f t="shared" si="27"/>
        <v>0</v>
      </c>
      <c r="V81" s="35">
        <f t="shared" si="27"/>
        <v>0</v>
      </c>
      <c r="W81" s="47">
        <f t="shared" si="27"/>
        <v>67</v>
      </c>
      <c r="X81" s="48">
        <f t="shared" si="27"/>
        <v>67</v>
      </c>
      <c r="Y81" s="35">
        <f t="shared" si="27"/>
        <v>30</v>
      </c>
      <c r="Z81" s="35">
        <f t="shared" si="27"/>
        <v>410</v>
      </c>
    </row>
    <row r="82" spans="2:26" s="19" customFormat="1" ht="37.5" customHeight="1">
      <c r="B82" s="105" t="s">
        <v>93</v>
      </c>
      <c r="C82" s="144"/>
      <c r="D82" s="33" t="s">
        <v>66</v>
      </c>
      <c r="E82" s="35">
        <f aca="true" t="shared" si="28" ref="E82:L84">E49+E79</f>
        <v>38</v>
      </c>
      <c r="F82" s="47">
        <f t="shared" si="28"/>
        <v>110</v>
      </c>
      <c r="G82" s="47">
        <f t="shared" si="28"/>
        <v>120</v>
      </c>
      <c r="H82" s="47">
        <f t="shared" si="28"/>
        <v>0</v>
      </c>
      <c r="I82" s="47">
        <f t="shared" si="28"/>
        <v>7</v>
      </c>
      <c r="J82" s="48">
        <f t="shared" si="28"/>
        <v>275</v>
      </c>
      <c r="K82" s="35">
        <f t="shared" si="28"/>
        <v>280</v>
      </c>
      <c r="L82" s="47">
        <f t="shared" si="28"/>
        <v>23</v>
      </c>
      <c r="M82" s="48">
        <f>SUM(K82:L82)</f>
        <v>303</v>
      </c>
      <c r="N82" s="35">
        <f aca="true" t="shared" si="29" ref="N82:P84">N49+N79</f>
        <v>2</v>
      </c>
      <c r="O82" s="47">
        <f t="shared" si="29"/>
        <v>19</v>
      </c>
      <c r="P82" s="47">
        <f t="shared" si="29"/>
        <v>28</v>
      </c>
      <c r="Q82" s="48">
        <f>SUM(N82:P82)</f>
        <v>49</v>
      </c>
      <c r="R82" s="56">
        <f aca="true" t="shared" si="30" ref="R82:T84">R49+R79</f>
        <v>201</v>
      </c>
      <c r="S82" s="35">
        <f t="shared" si="30"/>
        <v>30</v>
      </c>
      <c r="T82" s="47">
        <f t="shared" si="30"/>
        <v>72</v>
      </c>
      <c r="U82" s="48">
        <f>SUM(S82:T82)</f>
        <v>102</v>
      </c>
      <c r="V82" s="35">
        <f aca="true" t="shared" si="31" ref="V82:W84">V49+V79</f>
        <v>87</v>
      </c>
      <c r="W82" s="47">
        <f t="shared" si="31"/>
        <v>324</v>
      </c>
      <c r="X82" s="48">
        <f>SUM(V82:W82)</f>
        <v>411</v>
      </c>
      <c r="Y82" s="49">
        <f>Y49+Y79</f>
        <v>99</v>
      </c>
      <c r="Z82" s="35">
        <f>J82+M82+Q82+R82+U82+X82+Y82</f>
        <v>1440</v>
      </c>
    </row>
    <row r="83" spans="2:26" s="19" customFormat="1" ht="37.5" customHeight="1">
      <c r="B83" s="107"/>
      <c r="C83" s="145"/>
      <c r="D83" s="33" t="s">
        <v>67</v>
      </c>
      <c r="E83" s="35">
        <f t="shared" si="28"/>
        <v>15</v>
      </c>
      <c r="F83" s="47">
        <f t="shared" si="28"/>
        <v>91</v>
      </c>
      <c r="G83" s="47">
        <f t="shared" si="28"/>
        <v>58</v>
      </c>
      <c r="H83" s="47">
        <f t="shared" si="28"/>
        <v>0</v>
      </c>
      <c r="I83" s="47">
        <f t="shared" si="28"/>
        <v>7</v>
      </c>
      <c r="J83" s="48">
        <f t="shared" si="28"/>
        <v>171</v>
      </c>
      <c r="K83" s="35">
        <f t="shared" si="28"/>
        <v>107</v>
      </c>
      <c r="L83" s="47">
        <f t="shared" si="28"/>
        <v>10</v>
      </c>
      <c r="M83" s="48">
        <f>SUM(K83:L83)</f>
        <v>117</v>
      </c>
      <c r="N83" s="35">
        <f t="shared" si="29"/>
        <v>8</v>
      </c>
      <c r="O83" s="47">
        <f t="shared" si="29"/>
        <v>28</v>
      </c>
      <c r="P83" s="47">
        <f t="shared" si="29"/>
        <v>10</v>
      </c>
      <c r="Q83" s="48">
        <f>SUM(N83:P83)</f>
        <v>46</v>
      </c>
      <c r="R83" s="56">
        <f t="shared" si="30"/>
        <v>74</v>
      </c>
      <c r="S83" s="35">
        <f t="shared" si="30"/>
        <v>13</v>
      </c>
      <c r="T83" s="47">
        <f t="shared" si="30"/>
        <v>33</v>
      </c>
      <c r="U83" s="48">
        <f>SUM(S83:T83)</f>
        <v>46</v>
      </c>
      <c r="V83" s="35">
        <f t="shared" si="31"/>
        <v>13</v>
      </c>
      <c r="W83" s="47">
        <f t="shared" si="31"/>
        <v>58</v>
      </c>
      <c r="X83" s="48">
        <f>SUM(V83:W83)</f>
        <v>71</v>
      </c>
      <c r="Y83" s="49">
        <f>Y50+Y80</f>
        <v>44</v>
      </c>
      <c r="Z83" s="35">
        <f>J83+M83+Q83+R83+U83+X83+Y83</f>
        <v>569</v>
      </c>
    </row>
    <row r="84" spans="2:26" s="19" customFormat="1" ht="37.5" customHeight="1">
      <c r="B84" s="146"/>
      <c r="C84" s="147"/>
      <c r="D84" s="33" t="s">
        <v>68</v>
      </c>
      <c r="E84" s="35">
        <f t="shared" si="28"/>
        <v>53</v>
      </c>
      <c r="F84" s="47">
        <f t="shared" si="28"/>
        <v>201</v>
      </c>
      <c r="G84" s="47">
        <f t="shared" si="28"/>
        <v>178</v>
      </c>
      <c r="H84" s="47">
        <f t="shared" si="28"/>
        <v>0</v>
      </c>
      <c r="I84" s="47">
        <f t="shared" si="28"/>
        <v>14</v>
      </c>
      <c r="J84" s="48">
        <f t="shared" si="28"/>
        <v>446</v>
      </c>
      <c r="K84" s="35">
        <f t="shared" si="28"/>
        <v>387</v>
      </c>
      <c r="L84" s="47">
        <f t="shared" si="28"/>
        <v>33</v>
      </c>
      <c r="M84" s="48">
        <f>SUM(K84:L84)</f>
        <v>420</v>
      </c>
      <c r="N84" s="35">
        <f t="shared" si="29"/>
        <v>10</v>
      </c>
      <c r="O84" s="47">
        <f t="shared" si="29"/>
        <v>47</v>
      </c>
      <c r="P84" s="47">
        <f t="shared" si="29"/>
        <v>38</v>
      </c>
      <c r="Q84" s="48">
        <f>SUM(N84:P84)</f>
        <v>95</v>
      </c>
      <c r="R84" s="56">
        <f t="shared" si="30"/>
        <v>275</v>
      </c>
      <c r="S84" s="35">
        <f t="shared" si="30"/>
        <v>43</v>
      </c>
      <c r="T84" s="47">
        <f t="shared" si="30"/>
        <v>105</v>
      </c>
      <c r="U84" s="48">
        <f>SUM(S84:T84)</f>
        <v>148</v>
      </c>
      <c r="V84" s="35">
        <f t="shared" si="31"/>
        <v>100</v>
      </c>
      <c r="W84" s="47">
        <f t="shared" si="31"/>
        <v>382</v>
      </c>
      <c r="X84" s="48">
        <f>SUM(V84:W84)</f>
        <v>482</v>
      </c>
      <c r="Y84" s="49">
        <f>Y51+Y81</f>
        <v>143</v>
      </c>
      <c r="Z84" s="35">
        <f>J84+M84+Q84+R84+U84+X84+Y84</f>
        <v>2009</v>
      </c>
    </row>
    <row r="85" spans="2:26" s="22" customFormat="1" ht="21" customHeight="1">
      <c r="B85" s="148" t="s">
        <v>48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9" t="s">
        <v>37</v>
      </c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</row>
    <row r="86" spans="2:26" s="22" customFormat="1" ht="21.75" customHeight="1">
      <c r="B86" s="139" t="s">
        <v>108</v>
      </c>
      <c r="C86" s="139"/>
      <c r="D86" s="139"/>
      <c r="E86" s="139"/>
      <c r="F86" s="139"/>
      <c r="G86" s="139"/>
      <c r="H86" s="139"/>
      <c r="I86" s="57"/>
      <c r="J86" s="57"/>
      <c r="K86" s="57"/>
      <c r="L86" s="150" t="s">
        <v>109</v>
      </c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2:26" s="20" customFormat="1" ht="24" customHeight="1">
      <c r="B87" s="139" t="s">
        <v>94</v>
      </c>
      <c r="C87" s="139"/>
      <c r="D87" s="139"/>
      <c r="E87" s="139"/>
      <c r="F87" s="139"/>
      <c r="G87" s="139"/>
      <c r="H87" s="139"/>
      <c r="M87" s="140" t="s">
        <v>95</v>
      </c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</row>
    <row r="88" s="20" customFormat="1" ht="38.25" customHeight="1"/>
    <row r="89" s="20" customFormat="1" ht="38.2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</sheetData>
  <sheetProtection/>
  <mergeCells count="96">
    <mergeCell ref="B87:H87"/>
    <mergeCell ref="M87:Z87"/>
    <mergeCell ref="C76:C78"/>
    <mergeCell ref="B79:C81"/>
    <mergeCell ref="B82:C84"/>
    <mergeCell ref="B85:K85"/>
    <mergeCell ref="L85:Z85"/>
    <mergeCell ref="B86:H86"/>
    <mergeCell ref="L86:Z86"/>
    <mergeCell ref="B61:B78"/>
    <mergeCell ref="C61:C63"/>
    <mergeCell ref="C64:C66"/>
    <mergeCell ref="C67:C69"/>
    <mergeCell ref="C70:C72"/>
    <mergeCell ref="C73:C75"/>
    <mergeCell ref="V57:X57"/>
    <mergeCell ref="Z57:Z60"/>
    <mergeCell ref="C58:D59"/>
    <mergeCell ref="E58:E60"/>
    <mergeCell ref="F58:F60"/>
    <mergeCell ref="V58:V60"/>
    <mergeCell ref="W58:W60"/>
    <mergeCell ref="X58:X60"/>
    <mergeCell ref="Y58:Y60"/>
    <mergeCell ref="P58:P60"/>
    <mergeCell ref="U58:U60"/>
    <mergeCell ref="L58:L60"/>
    <mergeCell ref="M58:M60"/>
    <mergeCell ref="N58:N60"/>
    <mergeCell ref="O58:O60"/>
    <mergeCell ref="Q58:Q60"/>
    <mergeCell ref="B55:Z55"/>
    <mergeCell ref="B10:B48"/>
    <mergeCell ref="C10:C12"/>
    <mergeCell ref="C13:C15"/>
    <mergeCell ref="C16:C18"/>
    <mergeCell ref="C19:C21"/>
    <mergeCell ref="C22:C24"/>
    <mergeCell ref="C40:C42"/>
    <mergeCell ref="C43:C45"/>
    <mergeCell ref="C46:C48"/>
    <mergeCell ref="C37:C39"/>
    <mergeCell ref="B49:C51"/>
    <mergeCell ref="B54:Z54"/>
    <mergeCell ref="C25:C27"/>
    <mergeCell ref="C28:C30"/>
    <mergeCell ref="C31:C33"/>
    <mergeCell ref="R58:R60"/>
    <mergeCell ref="S58:S60"/>
    <mergeCell ref="T58:T60"/>
    <mergeCell ref="B56:E56"/>
    <mergeCell ref="G58:G60"/>
    <mergeCell ref="H58:H60"/>
    <mergeCell ref="I58:I60"/>
    <mergeCell ref="J58:J60"/>
    <mergeCell ref="K58:K60"/>
    <mergeCell ref="S57:U57"/>
    <mergeCell ref="U56:Z56"/>
    <mergeCell ref="B57:B58"/>
    <mergeCell ref="C57:D57"/>
    <mergeCell ref="E57:J57"/>
    <mergeCell ref="K57:M57"/>
    <mergeCell ref="N57:Q57"/>
    <mergeCell ref="C34:C36"/>
    <mergeCell ref="N7:N9"/>
    <mergeCell ref="V7:V9"/>
    <mergeCell ref="I7:I9"/>
    <mergeCell ref="J7:J9"/>
    <mergeCell ref="K7:K9"/>
    <mergeCell ref="L7:L9"/>
    <mergeCell ref="M7:M9"/>
    <mergeCell ref="W7:W9"/>
    <mergeCell ref="X7:X9"/>
    <mergeCell ref="Y7:Y9"/>
    <mergeCell ref="P7:P9"/>
    <mergeCell ref="Q7:Q9"/>
    <mergeCell ref="R7:R9"/>
    <mergeCell ref="S7:S9"/>
    <mergeCell ref="T7:T9"/>
    <mergeCell ref="U7:U9"/>
    <mergeCell ref="B2:Z2"/>
    <mergeCell ref="B3:Z3"/>
    <mergeCell ref="B6:B7"/>
    <mergeCell ref="C6:D6"/>
    <mergeCell ref="E6:J6"/>
    <mergeCell ref="K6:M6"/>
    <mergeCell ref="N6:Q6"/>
    <mergeCell ref="S6:U6"/>
    <mergeCell ref="V6:X6"/>
    <mergeCell ref="Z6:Z9"/>
    <mergeCell ref="O7:O9"/>
    <mergeCell ref="C7:D8"/>
    <mergeCell ref="E7:E9"/>
    <mergeCell ref="F7:F9"/>
    <mergeCell ref="G7:G9"/>
    <mergeCell ref="H7:H9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38" r:id="rId1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2022-09-28T07:54:41Z</dcterms:modified>
  <cp:category/>
  <cp:version/>
  <cp:contentType/>
  <cp:contentStatus/>
</cp:coreProperties>
</file>